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core - septiembre 2021\"/>
    </mc:Choice>
  </mc:AlternateContent>
  <bookViews>
    <workbookView xWindow="0" yWindow="0" windowWidth="20490" windowHeight="7455"/>
  </bookViews>
  <sheets>
    <sheet name="MAULE 50" sheetId="1" r:id="rId1"/>
  </sheets>
  <externalReferences>
    <externalReference r:id="rId2"/>
  </externalReferences>
  <definedNames>
    <definedName name="_xlnm.Print_Area" localSheetId="0">'MAULE 50'!$A$7:$D$179</definedName>
    <definedName name="CONSULTA_EXPORTACION" localSheetId="0">#REF!</definedName>
    <definedName name="CONSULTA_EXPORTACION">#REF!</definedName>
    <definedName name="llll" localSheetId="0">#REF!</definedName>
    <definedName name="llll">#REF!</definedName>
    <definedName name="PROVINCIA" localSheetId="0">#REF!</definedName>
    <definedName name="PROVINCIA">#REF!</definedName>
    <definedName name="_xlnm.Print_Titles" localSheetId="0">'MAULE 50'!$7:$11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2" i="1" l="1"/>
  <c r="Z181" i="1"/>
  <c r="Y181" i="1"/>
  <c r="I181" i="1"/>
  <c r="Y180" i="1"/>
  <c r="X180" i="1"/>
  <c r="V180" i="1"/>
  <c r="U180" i="1"/>
  <c r="T180" i="1"/>
  <c r="S180" i="1"/>
  <c r="R180" i="1"/>
  <c r="Q180" i="1"/>
  <c r="P180" i="1"/>
  <c r="O180" i="1"/>
  <c r="N180" i="1"/>
  <c r="M180" i="1"/>
  <c r="H180" i="1"/>
  <c r="G180" i="1"/>
  <c r="F180" i="1"/>
  <c r="E180" i="1"/>
  <c r="I180" i="1" s="1"/>
  <c r="Z180" i="1" s="1"/>
  <c r="Y179" i="1"/>
  <c r="Z179" i="1" s="1"/>
  <c r="I179" i="1"/>
  <c r="Y178" i="1"/>
  <c r="I178" i="1"/>
  <c r="Z178" i="1" s="1"/>
  <c r="Y177" i="1"/>
  <c r="I177" i="1"/>
  <c r="Z176" i="1"/>
  <c r="Y176" i="1"/>
  <c r="I176" i="1"/>
  <c r="Y175" i="1"/>
  <c r="Z175" i="1" s="1"/>
  <c r="I175" i="1"/>
  <c r="Z174" i="1"/>
  <c r="Y174" i="1"/>
  <c r="I174" i="1"/>
  <c r="Y173" i="1"/>
  <c r="I173" i="1"/>
  <c r="Z173" i="1" s="1"/>
  <c r="Y172" i="1"/>
  <c r="I172" i="1"/>
  <c r="Z172" i="1" s="1"/>
  <c r="Y171" i="1"/>
  <c r="Z171" i="1" s="1"/>
  <c r="I171" i="1"/>
  <c r="Y170" i="1"/>
  <c r="I170" i="1"/>
  <c r="Z170" i="1" s="1"/>
  <c r="Y169" i="1"/>
  <c r="I169" i="1"/>
  <c r="Z168" i="1"/>
  <c r="Y168" i="1"/>
  <c r="I168" i="1"/>
  <c r="Y167" i="1"/>
  <c r="Z167" i="1" s="1"/>
  <c r="I167" i="1"/>
  <c r="Z166" i="1"/>
  <c r="Y166" i="1"/>
  <c r="I166" i="1"/>
  <c r="Y165" i="1"/>
  <c r="I165" i="1"/>
  <c r="Z165" i="1" s="1"/>
  <c r="Y164" i="1"/>
  <c r="I164" i="1"/>
  <c r="Z164" i="1" s="1"/>
  <c r="Y163" i="1"/>
  <c r="Z163" i="1" s="1"/>
  <c r="I163" i="1"/>
  <c r="Y162" i="1"/>
  <c r="I162" i="1"/>
  <c r="Z162" i="1" s="1"/>
  <c r="Y161" i="1"/>
  <c r="I161" i="1"/>
  <c r="Z160" i="1"/>
  <c r="Y160" i="1"/>
  <c r="I160" i="1"/>
  <c r="Y159" i="1"/>
  <c r="Z159" i="1" s="1"/>
  <c r="I159" i="1"/>
  <c r="Z158" i="1"/>
  <c r="Y158" i="1"/>
  <c r="I158" i="1"/>
  <c r="Y157" i="1"/>
  <c r="I157" i="1"/>
  <c r="Z157" i="1" s="1"/>
  <c r="Y156" i="1"/>
  <c r="I156" i="1"/>
  <c r="Z156" i="1" s="1"/>
  <c r="Y155" i="1"/>
  <c r="Z155" i="1" s="1"/>
  <c r="I155" i="1"/>
  <c r="Y154" i="1"/>
  <c r="I154" i="1"/>
  <c r="Z154" i="1" s="1"/>
  <c r="Y153" i="1"/>
  <c r="I153" i="1"/>
  <c r="Z152" i="1"/>
  <c r="Y152" i="1"/>
  <c r="I152" i="1"/>
  <c r="Y151" i="1"/>
  <c r="Z151" i="1" s="1"/>
  <c r="I151" i="1"/>
  <c r="Z150" i="1"/>
  <c r="Y150" i="1"/>
  <c r="I150" i="1"/>
  <c r="Y149" i="1"/>
  <c r="I149" i="1"/>
  <c r="Z149" i="1" s="1"/>
  <c r="Y148" i="1"/>
  <c r="I148" i="1"/>
  <c r="Z148" i="1" s="1"/>
  <c r="Y147" i="1"/>
  <c r="Z147" i="1" s="1"/>
  <c r="I147" i="1"/>
  <c r="Y146" i="1"/>
  <c r="I146" i="1"/>
  <c r="Z146" i="1" s="1"/>
  <c r="Y145" i="1"/>
  <c r="I145" i="1"/>
  <c r="Z144" i="1"/>
  <c r="Y144" i="1"/>
  <c r="I144" i="1"/>
  <c r="Y143" i="1"/>
  <c r="Z143" i="1" s="1"/>
  <c r="I143" i="1"/>
  <c r="Z142" i="1"/>
  <c r="Y142" i="1"/>
  <c r="I142" i="1"/>
  <c r="Y141" i="1"/>
  <c r="I141" i="1"/>
  <c r="Z141" i="1" s="1"/>
  <c r="Y140" i="1"/>
  <c r="I140" i="1"/>
  <c r="Z140" i="1" s="1"/>
  <c r="Y139" i="1"/>
  <c r="Z139" i="1" s="1"/>
  <c r="I139" i="1"/>
  <c r="Y138" i="1"/>
  <c r="I138" i="1"/>
  <c r="Z138" i="1" s="1"/>
  <c r="Y137" i="1"/>
  <c r="I137" i="1"/>
  <c r="Z136" i="1"/>
  <c r="Y136" i="1"/>
  <c r="I136" i="1"/>
  <c r="Y135" i="1"/>
  <c r="Z135" i="1" s="1"/>
  <c r="I135" i="1"/>
  <c r="Z134" i="1"/>
  <c r="Y134" i="1"/>
  <c r="I134" i="1"/>
  <c r="Y133" i="1"/>
  <c r="I133" i="1"/>
  <c r="Z133" i="1" s="1"/>
  <c r="Y132" i="1"/>
  <c r="I132" i="1"/>
  <c r="Z132" i="1" s="1"/>
  <c r="Y131" i="1"/>
  <c r="Z131" i="1" s="1"/>
  <c r="I131" i="1"/>
  <c r="Y130" i="1"/>
  <c r="I130" i="1"/>
  <c r="Z130" i="1" s="1"/>
  <c r="Y129" i="1"/>
  <c r="I129" i="1"/>
  <c r="Z128" i="1"/>
  <c r="Y128" i="1"/>
  <c r="I128" i="1"/>
  <c r="Y127" i="1"/>
  <c r="Z127" i="1" s="1"/>
  <c r="I127" i="1"/>
  <c r="Z126" i="1"/>
  <c r="Y126" i="1"/>
  <c r="I126" i="1"/>
  <c r="Y125" i="1"/>
  <c r="I125" i="1"/>
  <c r="Z125" i="1" s="1"/>
  <c r="Y124" i="1"/>
  <c r="I124" i="1"/>
  <c r="Z124" i="1" s="1"/>
  <c r="Y123" i="1"/>
  <c r="Z123" i="1" s="1"/>
  <c r="I123" i="1"/>
  <c r="Y122" i="1"/>
  <c r="I122" i="1"/>
  <c r="Z122" i="1" s="1"/>
  <c r="Y121" i="1"/>
  <c r="I121" i="1"/>
  <c r="Z120" i="1"/>
  <c r="Y120" i="1"/>
  <c r="I120" i="1"/>
  <c r="Y119" i="1"/>
  <c r="Z119" i="1" s="1"/>
  <c r="I119" i="1"/>
  <c r="Z118" i="1"/>
  <c r="Y118" i="1"/>
  <c r="I118" i="1"/>
  <c r="Y117" i="1"/>
  <c r="I117" i="1"/>
  <c r="Z117" i="1" s="1"/>
  <c r="Y116" i="1"/>
  <c r="I116" i="1"/>
  <c r="Z116" i="1" s="1"/>
  <c r="Y115" i="1"/>
  <c r="Z115" i="1" s="1"/>
  <c r="I115" i="1"/>
  <c r="Y114" i="1"/>
  <c r="I114" i="1"/>
  <c r="Z114" i="1" s="1"/>
  <c r="Y113" i="1"/>
  <c r="I113" i="1"/>
  <c r="Z112" i="1"/>
  <c r="Y112" i="1"/>
  <c r="I112" i="1"/>
  <c r="Y111" i="1"/>
  <c r="Z111" i="1" s="1"/>
  <c r="I111" i="1"/>
  <c r="Z110" i="1"/>
  <c r="Y110" i="1"/>
  <c r="I110" i="1"/>
  <c r="Y109" i="1"/>
  <c r="I109" i="1"/>
  <c r="Z109" i="1" s="1"/>
  <c r="Y108" i="1"/>
  <c r="I108" i="1"/>
  <c r="Z108" i="1" s="1"/>
  <c r="Y107" i="1"/>
  <c r="Z107" i="1" s="1"/>
  <c r="I107" i="1"/>
  <c r="Y106" i="1"/>
  <c r="I106" i="1"/>
  <c r="Z106" i="1" s="1"/>
  <c r="Y105" i="1"/>
  <c r="I105" i="1"/>
  <c r="Z104" i="1"/>
  <c r="Y104" i="1"/>
  <c r="I104" i="1"/>
  <c r="Y103" i="1"/>
  <c r="Z103" i="1" s="1"/>
  <c r="I103" i="1"/>
  <c r="Z102" i="1"/>
  <c r="Y102" i="1"/>
  <c r="I102" i="1"/>
  <c r="Y101" i="1"/>
  <c r="I101" i="1"/>
  <c r="Z101" i="1" s="1"/>
  <c r="Y100" i="1"/>
  <c r="I100" i="1"/>
  <c r="Z100" i="1" s="1"/>
  <c r="Y99" i="1"/>
  <c r="Z99" i="1" s="1"/>
  <c r="I99" i="1"/>
  <c r="Y98" i="1"/>
  <c r="I98" i="1"/>
  <c r="Z98" i="1" s="1"/>
  <c r="Y97" i="1"/>
  <c r="I97" i="1"/>
  <c r="Z96" i="1"/>
  <c r="Y96" i="1"/>
  <c r="I96" i="1"/>
  <c r="Y95" i="1"/>
  <c r="Z95" i="1" s="1"/>
  <c r="I95" i="1"/>
  <c r="Z94" i="1"/>
  <c r="Y94" i="1"/>
  <c r="I94" i="1"/>
  <c r="Y93" i="1"/>
  <c r="I93" i="1"/>
  <c r="Z93" i="1" s="1"/>
  <c r="Y92" i="1"/>
  <c r="I92" i="1"/>
  <c r="Z92" i="1" s="1"/>
  <c r="Y91" i="1"/>
  <c r="Z91" i="1" s="1"/>
  <c r="I91" i="1"/>
  <c r="Y90" i="1"/>
  <c r="I90" i="1"/>
  <c r="Z90" i="1" s="1"/>
  <c r="Y89" i="1"/>
  <c r="I89" i="1"/>
  <c r="Z88" i="1"/>
  <c r="Y88" i="1"/>
  <c r="I88" i="1"/>
  <c r="Y87" i="1"/>
  <c r="Z87" i="1" s="1"/>
  <c r="I87" i="1"/>
  <c r="Z86" i="1"/>
  <c r="Y86" i="1"/>
  <c r="I86" i="1"/>
  <c r="X85" i="1"/>
  <c r="W85" i="1"/>
  <c r="V85" i="1"/>
  <c r="U85" i="1"/>
  <c r="T85" i="1"/>
  <c r="S85" i="1"/>
  <c r="R85" i="1"/>
  <c r="Q85" i="1"/>
  <c r="P85" i="1"/>
  <c r="O85" i="1"/>
  <c r="N85" i="1"/>
  <c r="M85" i="1"/>
  <c r="H85" i="1"/>
  <c r="H49" i="1" s="1"/>
  <c r="G85" i="1"/>
  <c r="F85" i="1"/>
  <c r="E85" i="1"/>
  <c r="Z84" i="1"/>
  <c r="Y84" i="1"/>
  <c r="I84" i="1"/>
  <c r="Y83" i="1"/>
  <c r="Z83" i="1" s="1"/>
  <c r="I83" i="1"/>
  <c r="Y82" i="1"/>
  <c r="I82" i="1"/>
  <c r="I81" i="1" s="1"/>
  <c r="Y81" i="1"/>
  <c r="X81" i="1"/>
  <c r="W81" i="1"/>
  <c r="V81" i="1"/>
  <c r="U81" i="1"/>
  <c r="T81" i="1"/>
  <c r="S81" i="1"/>
  <c r="R81" i="1"/>
  <c r="Q81" i="1"/>
  <c r="Q49" i="1" s="1"/>
  <c r="P81" i="1"/>
  <c r="O81" i="1"/>
  <c r="N81" i="1"/>
  <c r="M81" i="1"/>
  <c r="H81" i="1"/>
  <c r="G81" i="1"/>
  <c r="F81" i="1"/>
  <c r="F49" i="1" s="1"/>
  <c r="E81" i="1"/>
  <c r="Y80" i="1"/>
  <c r="I80" i="1"/>
  <c r="Z80" i="1" s="1"/>
  <c r="Y79" i="1"/>
  <c r="Z79" i="1" s="1"/>
  <c r="I79" i="1"/>
  <c r="Y78" i="1"/>
  <c r="I78" i="1"/>
  <c r="Z78" i="1" s="1"/>
  <c r="Y77" i="1"/>
  <c r="I77" i="1"/>
  <c r="Z76" i="1"/>
  <c r="Y76" i="1"/>
  <c r="I76" i="1"/>
  <c r="Y75" i="1"/>
  <c r="Z75" i="1" s="1"/>
  <c r="I75" i="1"/>
  <c r="Z74" i="1"/>
  <c r="Y74" i="1"/>
  <c r="I74" i="1"/>
  <c r="Y73" i="1"/>
  <c r="I73" i="1"/>
  <c r="Z73" i="1" s="1"/>
  <c r="Y72" i="1"/>
  <c r="I72" i="1"/>
  <c r="Z72" i="1" s="1"/>
  <c r="Y71" i="1"/>
  <c r="Z71" i="1" s="1"/>
  <c r="I71" i="1"/>
  <c r="Y70" i="1"/>
  <c r="I70" i="1"/>
  <c r="Z70" i="1" s="1"/>
  <c r="Y69" i="1"/>
  <c r="I69" i="1"/>
  <c r="Z68" i="1"/>
  <c r="Y68" i="1"/>
  <c r="I68" i="1"/>
  <c r="Y67" i="1"/>
  <c r="Z67" i="1" s="1"/>
  <c r="I67" i="1"/>
  <c r="Z66" i="1"/>
  <c r="Y66" i="1"/>
  <c r="I66" i="1"/>
  <c r="Y65" i="1"/>
  <c r="I65" i="1"/>
  <c r="Z65" i="1" s="1"/>
  <c r="Y64" i="1"/>
  <c r="I64" i="1"/>
  <c r="Z64" i="1" s="1"/>
  <c r="Y63" i="1"/>
  <c r="Z63" i="1" s="1"/>
  <c r="I63" i="1"/>
  <c r="Y62" i="1"/>
  <c r="I62" i="1"/>
  <c r="Z62" i="1" s="1"/>
  <c r="Y61" i="1"/>
  <c r="I61" i="1"/>
  <c r="Z60" i="1"/>
  <c r="Y60" i="1"/>
  <c r="I60" i="1"/>
  <c r="Y59" i="1"/>
  <c r="Z59" i="1" s="1"/>
  <c r="I59" i="1"/>
  <c r="Z58" i="1"/>
  <c r="Y58" i="1"/>
  <c r="I58" i="1"/>
  <c r="Y57" i="1"/>
  <c r="I57" i="1"/>
  <c r="Z57" i="1" s="1"/>
  <c r="Y56" i="1"/>
  <c r="I56" i="1"/>
  <c r="Z56" i="1" s="1"/>
  <c r="Y55" i="1"/>
  <c r="Z55" i="1" s="1"/>
  <c r="I55" i="1"/>
  <c r="Y54" i="1"/>
  <c r="I54" i="1"/>
  <c r="I50" i="1" s="1"/>
  <c r="Y53" i="1"/>
  <c r="I53" i="1"/>
  <c r="Z52" i="1"/>
  <c r="Y52" i="1"/>
  <c r="I52" i="1"/>
  <c r="Y51" i="1"/>
  <c r="I51" i="1"/>
  <c r="X50" i="1"/>
  <c r="X49" i="1" s="1"/>
  <c r="W50" i="1"/>
  <c r="V50" i="1"/>
  <c r="V49" i="1" s="1"/>
  <c r="U50" i="1"/>
  <c r="T50" i="1"/>
  <c r="T49" i="1" s="1"/>
  <c r="S50" i="1"/>
  <c r="R50" i="1"/>
  <c r="R49" i="1" s="1"/>
  <c r="Q50" i="1"/>
  <c r="P50" i="1"/>
  <c r="P49" i="1" s="1"/>
  <c r="O50" i="1"/>
  <c r="N50" i="1"/>
  <c r="N49" i="1" s="1"/>
  <c r="M50" i="1"/>
  <c r="H50" i="1"/>
  <c r="G50" i="1"/>
  <c r="G49" i="1" s="1"/>
  <c r="F50" i="1"/>
  <c r="E50" i="1"/>
  <c r="E49" i="1" s="1"/>
  <c r="W49" i="1"/>
  <c r="U49" i="1"/>
  <c r="S49" i="1"/>
  <c r="O49" i="1"/>
  <c r="M49" i="1"/>
  <c r="Z48" i="1"/>
  <c r="Y48" i="1"/>
  <c r="I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H47" i="1"/>
  <c r="G47" i="1"/>
  <c r="F47" i="1"/>
  <c r="E47" i="1"/>
  <c r="Z46" i="1"/>
  <c r="Y46" i="1"/>
  <c r="I46" i="1"/>
  <c r="Y45" i="1"/>
  <c r="X45" i="1"/>
  <c r="I45" i="1"/>
  <c r="Z45" i="1" s="1"/>
  <c r="Y44" i="1"/>
  <c r="Y43" i="1" s="1"/>
  <c r="I44" i="1"/>
  <c r="X43" i="1"/>
  <c r="W43" i="1"/>
  <c r="V43" i="1"/>
  <c r="U43" i="1"/>
  <c r="T43" i="1"/>
  <c r="S43" i="1"/>
  <c r="R43" i="1"/>
  <c r="Q43" i="1"/>
  <c r="P43" i="1"/>
  <c r="O43" i="1"/>
  <c r="N43" i="1"/>
  <c r="M43" i="1"/>
  <c r="H43" i="1"/>
  <c r="G43" i="1"/>
  <c r="F43" i="1"/>
  <c r="E43" i="1"/>
  <c r="I43" i="1" s="1"/>
  <c r="Z43" i="1" s="1"/>
  <c r="Y42" i="1"/>
  <c r="Z42" i="1" s="1"/>
  <c r="I42" i="1"/>
  <c r="X41" i="1"/>
  <c r="W41" i="1"/>
  <c r="V41" i="1"/>
  <c r="U41" i="1"/>
  <c r="T41" i="1"/>
  <c r="T19" i="1" s="1"/>
  <c r="T17" i="1" s="1"/>
  <c r="T16" i="1" s="1"/>
  <c r="S41" i="1"/>
  <c r="R41" i="1"/>
  <c r="Q41" i="1"/>
  <c r="P41" i="1"/>
  <c r="P19" i="1" s="1"/>
  <c r="P17" i="1" s="1"/>
  <c r="P16" i="1" s="1"/>
  <c r="O41" i="1"/>
  <c r="N41" i="1"/>
  <c r="M41" i="1"/>
  <c r="I41" i="1"/>
  <c r="H41" i="1"/>
  <c r="G41" i="1"/>
  <c r="F41" i="1"/>
  <c r="E41" i="1"/>
  <c r="Y40" i="1"/>
  <c r="I40" i="1"/>
  <c r="Z39" i="1"/>
  <c r="Y39" i="1"/>
  <c r="I39" i="1"/>
  <c r="Y38" i="1"/>
  <c r="Z38" i="1" s="1"/>
  <c r="I38" i="1"/>
  <c r="Z37" i="1"/>
  <c r="Y37" i="1"/>
  <c r="I37" i="1"/>
  <c r="Y36" i="1"/>
  <c r="Y35" i="1" s="1"/>
  <c r="I36" i="1"/>
  <c r="Z36" i="1" s="1"/>
  <c r="X35" i="1"/>
  <c r="W35" i="1"/>
  <c r="V35" i="1"/>
  <c r="V21" i="1" s="1"/>
  <c r="U35" i="1"/>
  <c r="T35" i="1"/>
  <c r="S35" i="1"/>
  <c r="R35" i="1"/>
  <c r="R21" i="1" s="1"/>
  <c r="Q35" i="1"/>
  <c r="P35" i="1"/>
  <c r="O35" i="1"/>
  <c r="N35" i="1"/>
  <c r="N21" i="1" s="1"/>
  <c r="M35" i="1"/>
  <c r="H35" i="1"/>
  <c r="G35" i="1"/>
  <c r="G21" i="1" s="1"/>
  <c r="F35" i="1"/>
  <c r="E35" i="1"/>
  <c r="I35" i="1" s="1"/>
  <c r="Z35" i="1" s="1"/>
  <c r="Y34" i="1"/>
  <c r="Z34" i="1" s="1"/>
  <c r="I34" i="1"/>
  <c r="Y33" i="1"/>
  <c r="I33" i="1"/>
  <c r="Z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H32" i="1"/>
  <c r="G32" i="1"/>
  <c r="F32" i="1"/>
  <c r="E32" i="1"/>
  <c r="I32" i="1" s="1"/>
  <c r="Z32" i="1" s="1"/>
  <c r="Y31" i="1"/>
  <c r="I31" i="1"/>
  <c r="Z31" i="1" s="1"/>
  <c r="Y30" i="1"/>
  <c r="Z30" i="1" s="1"/>
  <c r="I30" i="1"/>
  <c r="Y29" i="1"/>
  <c r="I29" i="1"/>
  <c r="Z29" i="1" s="1"/>
  <c r="Y28" i="1"/>
  <c r="I28" i="1"/>
  <c r="X27" i="1"/>
  <c r="W27" i="1"/>
  <c r="V27" i="1"/>
  <c r="U27" i="1"/>
  <c r="T27" i="1"/>
  <c r="T23" i="1" s="1"/>
  <c r="T21" i="1" s="1"/>
  <c r="S27" i="1"/>
  <c r="R27" i="1"/>
  <c r="Q27" i="1"/>
  <c r="P27" i="1"/>
  <c r="O27" i="1"/>
  <c r="N27" i="1"/>
  <c r="M27" i="1"/>
  <c r="I27" i="1"/>
  <c r="H27" i="1"/>
  <c r="G27" i="1"/>
  <c r="F27" i="1"/>
  <c r="E27" i="1"/>
  <c r="Y26" i="1"/>
  <c r="Y24" i="1" s="1"/>
  <c r="I26" i="1"/>
  <c r="Z25" i="1"/>
  <c r="Y25" i="1"/>
  <c r="I25" i="1"/>
  <c r="X24" i="1"/>
  <c r="W24" i="1"/>
  <c r="W23" i="1" s="1"/>
  <c r="W21" i="1" s="1"/>
  <c r="V24" i="1"/>
  <c r="U24" i="1"/>
  <c r="U23" i="1" s="1"/>
  <c r="T24" i="1"/>
  <c r="S24" i="1"/>
  <c r="S23" i="1" s="1"/>
  <c r="S21" i="1" s="1"/>
  <c r="R24" i="1"/>
  <c r="Q24" i="1"/>
  <c r="Q23" i="1" s="1"/>
  <c r="P24" i="1"/>
  <c r="O24" i="1"/>
  <c r="O23" i="1" s="1"/>
  <c r="O21" i="1" s="1"/>
  <c r="N24" i="1"/>
  <c r="M24" i="1"/>
  <c r="M23" i="1" s="1"/>
  <c r="H24" i="1"/>
  <c r="H23" i="1" s="1"/>
  <c r="G24" i="1"/>
  <c r="F24" i="1"/>
  <c r="F23" i="1" s="1"/>
  <c r="E24" i="1"/>
  <c r="X23" i="1"/>
  <c r="V23" i="1"/>
  <c r="R23" i="1"/>
  <c r="P23" i="1"/>
  <c r="N23" i="1"/>
  <c r="G23" i="1"/>
  <c r="E23" i="1"/>
  <c r="Y22" i="1"/>
  <c r="I22" i="1"/>
  <c r="Z22" i="1" s="1"/>
  <c r="X21" i="1"/>
  <c r="P21" i="1"/>
  <c r="E21" i="1"/>
  <c r="E184" i="1" s="1"/>
  <c r="Y20" i="1"/>
  <c r="I20" i="1"/>
  <c r="L20" i="1" s="1"/>
  <c r="W19" i="1"/>
  <c r="V19" i="1"/>
  <c r="U19" i="1"/>
  <c r="S19" i="1"/>
  <c r="R19" i="1"/>
  <c r="Q19" i="1"/>
  <c r="O19" i="1"/>
  <c r="N19" i="1"/>
  <c r="Y19" i="1" s="1"/>
  <c r="M19" i="1"/>
  <c r="I19" i="1"/>
  <c r="Y18" i="1"/>
  <c r="I18" i="1"/>
  <c r="Z18" i="1" s="1"/>
  <c r="X17" i="1"/>
  <c r="X16" i="1" s="1"/>
  <c r="W17" i="1"/>
  <c r="V17" i="1"/>
  <c r="V16" i="1" s="1"/>
  <c r="U17" i="1"/>
  <c r="S17" i="1"/>
  <c r="R17" i="1"/>
  <c r="R16" i="1" s="1"/>
  <c r="Q17" i="1"/>
  <c r="O17" i="1"/>
  <c r="N17" i="1"/>
  <c r="N16" i="1" s="1"/>
  <c r="M17" i="1"/>
  <c r="H17" i="1"/>
  <c r="G17" i="1"/>
  <c r="G16" i="1" s="1"/>
  <c r="F17" i="1"/>
  <c r="E17" i="1"/>
  <c r="E16" i="1" s="1"/>
  <c r="W16" i="1"/>
  <c r="U16" i="1"/>
  <c r="U12" i="1" s="1"/>
  <c r="S16" i="1"/>
  <c r="Q16" i="1"/>
  <c r="O16" i="1"/>
  <c r="M16" i="1"/>
  <c r="M12" i="1" s="1"/>
  <c r="H16" i="1"/>
  <c r="F16" i="1"/>
  <c r="Z15" i="1"/>
  <c r="Y15" i="1"/>
  <c r="I15" i="1"/>
  <c r="Y14" i="1"/>
  <c r="X14" i="1"/>
  <c r="W14" i="1"/>
  <c r="W13" i="1" s="1"/>
  <c r="W12" i="1" s="1"/>
  <c r="W183" i="1" s="1"/>
  <c r="X20" i="1" s="1"/>
  <c r="V14" i="1"/>
  <c r="U14" i="1"/>
  <c r="U13" i="1" s="1"/>
  <c r="T14" i="1"/>
  <c r="S14" i="1"/>
  <c r="S13" i="1" s="1"/>
  <c r="R14" i="1"/>
  <c r="Q14" i="1"/>
  <c r="Q13" i="1" s="1"/>
  <c r="P14" i="1"/>
  <c r="O14" i="1"/>
  <c r="O13" i="1" s="1"/>
  <c r="O12" i="1" s="1"/>
  <c r="O183" i="1" s="1"/>
  <c r="P20" i="1" s="1"/>
  <c r="N14" i="1"/>
  <c r="M14" i="1"/>
  <c r="M13" i="1" s="1"/>
  <c r="H14" i="1"/>
  <c r="H13" i="1" s="1"/>
  <c r="G14" i="1"/>
  <c r="F14" i="1"/>
  <c r="F13" i="1" s="1"/>
  <c r="E14" i="1"/>
  <c r="X13" i="1"/>
  <c r="X12" i="1" s="1"/>
  <c r="X183" i="1" s="1"/>
  <c r="Y182" i="1" s="1"/>
  <c r="V13" i="1"/>
  <c r="T13" i="1"/>
  <c r="R13" i="1"/>
  <c r="R12" i="1" s="1"/>
  <c r="P13" i="1"/>
  <c r="N13" i="1"/>
  <c r="G13" i="1"/>
  <c r="G12" i="1" s="1"/>
  <c r="E13" i="1"/>
  <c r="E12" i="1" s="1"/>
  <c r="S12" i="1"/>
  <c r="S183" i="1" s="1"/>
  <c r="T20" i="1" s="1"/>
  <c r="Q12" i="1"/>
  <c r="H12" i="1"/>
  <c r="F12" i="1"/>
  <c r="U183" i="1" l="1"/>
  <c r="V20" i="1" s="1"/>
  <c r="G184" i="1"/>
  <c r="G6" i="1"/>
  <c r="R183" i="1"/>
  <c r="S20" i="1" s="1"/>
  <c r="Y41" i="1"/>
  <c r="Z41" i="1" s="1"/>
  <c r="Z81" i="1"/>
  <c r="I13" i="1"/>
  <c r="T12" i="1"/>
  <c r="T183" i="1" s="1"/>
  <c r="U20" i="1" s="1"/>
  <c r="I14" i="1"/>
  <c r="Z14" i="1" s="1"/>
  <c r="Y13" i="1"/>
  <c r="Y17" i="1"/>
  <c r="Y16" i="1" s="1"/>
  <c r="I24" i="1"/>
  <c r="M21" i="1"/>
  <c r="M183" i="1" s="1"/>
  <c r="N20" i="1" s="1"/>
  <c r="Q21" i="1"/>
  <c r="Q183" i="1" s="1"/>
  <c r="R20" i="1" s="1"/>
  <c r="U21" i="1"/>
  <c r="Z26" i="1"/>
  <c r="Z28" i="1"/>
  <c r="Z40" i="1"/>
  <c r="Z44" i="1"/>
  <c r="I47" i="1"/>
  <c r="Z47" i="1" s="1"/>
  <c r="Z51" i="1"/>
  <c r="Y50" i="1"/>
  <c r="Z53" i="1"/>
  <c r="Z54" i="1"/>
  <c r="Z61" i="1"/>
  <c r="Z69" i="1"/>
  <c r="Z77" i="1"/>
  <c r="Z89" i="1"/>
  <c r="Z97" i="1"/>
  <c r="Z105" i="1"/>
  <c r="Z113" i="1"/>
  <c r="Z121" i="1"/>
  <c r="Z129" i="1"/>
  <c r="Z137" i="1"/>
  <c r="Z145" i="1"/>
  <c r="Z153" i="1"/>
  <c r="Z161" i="1"/>
  <c r="Z169" i="1"/>
  <c r="Z177" i="1"/>
  <c r="P12" i="1"/>
  <c r="P183" i="1" s="1"/>
  <c r="Q20" i="1" s="1"/>
  <c r="H21" i="1"/>
  <c r="H184" i="1" s="1"/>
  <c r="I85" i="1"/>
  <c r="Y85" i="1"/>
  <c r="F6" i="1"/>
  <c r="N12" i="1"/>
  <c r="N183" i="1" s="1"/>
  <c r="O20" i="1" s="1"/>
  <c r="V12" i="1"/>
  <c r="V183" i="1" s="1"/>
  <c r="W20" i="1" s="1"/>
  <c r="I16" i="1"/>
  <c r="Z16" i="1" s="1"/>
  <c r="I17" i="1"/>
  <c r="Z17" i="1" s="1"/>
  <c r="Z19" i="1"/>
  <c r="F21" i="1"/>
  <c r="F184" i="1" s="1"/>
  <c r="Y27" i="1"/>
  <c r="Y23" i="1" s="1"/>
  <c r="Z82" i="1"/>
  <c r="Z24" i="1" l="1"/>
  <c r="I23" i="1"/>
  <c r="Z27" i="1"/>
  <c r="Z85" i="1"/>
  <c r="Y49" i="1"/>
  <c r="Y21" i="1" s="1"/>
  <c r="Y12" i="1"/>
  <c r="Z13" i="1"/>
  <c r="Z12" i="1" s="1"/>
  <c r="I12" i="1"/>
  <c r="H6" i="1"/>
  <c r="Z50" i="1"/>
  <c r="I49" i="1"/>
  <c r="Z49" i="1" s="1"/>
  <c r="I21" i="1" l="1"/>
  <c r="I184" i="1" s="1"/>
  <c r="Z23" i="1"/>
  <c r="Z21" i="1" s="1"/>
  <c r="I183" i="1"/>
  <c r="I6" i="1"/>
</calcChain>
</file>

<file path=xl/sharedStrings.xml><?xml version="1.0" encoding="utf-8"?>
<sst xmlns="http://schemas.openxmlformats.org/spreadsheetml/2006/main" count="323" uniqueCount="248">
  <si>
    <t>T.R.</t>
  </si>
  <si>
    <t>EJECUCIÓN 2021</t>
  </si>
  <si>
    <t>PPTO VIGENTE</t>
  </si>
  <si>
    <t>ENERO GORE</t>
  </si>
  <si>
    <t>FEBRERO GORE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</si>
  <si>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</si>
  <si>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</si>
  <si>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</si>
  <si>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</si>
  <si>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</si>
  <si>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</si>
  <si>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</si>
  <si>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</si>
  <si>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</si>
  <si>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</si>
  <si>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 EN M$</t>
  </si>
  <si>
    <t>EE0109</t>
  </si>
  <si>
    <t>GOBIERNO REGIONAL REGION VII MAULE</t>
  </si>
  <si>
    <t>01.02</t>
  </si>
  <si>
    <t>INVERSIÓN REGIONAL REGION VII</t>
  </si>
  <si>
    <t>FET COVID</t>
  </si>
  <si>
    <t>05.02</t>
  </si>
  <si>
    <t>Subt.</t>
  </si>
  <si>
    <t>Item</t>
  </si>
  <si>
    <t>Asig.</t>
  </si>
  <si>
    <t>I N G R E S O S</t>
  </si>
  <si>
    <t>05</t>
  </si>
  <si>
    <t/>
  </si>
  <si>
    <t>TRANSFERENCIAS CORRIENTES</t>
  </si>
  <si>
    <t>02</t>
  </si>
  <si>
    <t>Del Gobierno Central</t>
  </si>
  <si>
    <t>001</t>
  </si>
  <si>
    <t>Financiamiento Regional Tesoro Público</t>
  </si>
  <si>
    <t>13</t>
  </si>
  <si>
    <t>TRANSFERENCIAS PARA GASTOS DE CAPITAL</t>
  </si>
  <si>
    <t>200</t>
  </si>
  <si>
    <t>Fondo de Emergencia Transitorio</t>
  </si>
  <si>
    <t>15</t>
  </si>
  <si>
    <t>SALDO INICIAL DE CAJA</t>
  </si>
  <si>
    <t>G A S T O S</t>
  </si>
  <si>
    <t>22</t>
  </si>
  <si>
    <t>BIENES Y SERVICIOS DE CONSUMO</t>
  </si>
  <si>
    <t>24</t>
  </si>
  <si>
    <t>01</t>
  </si>
  <si>
    <t>Al Sector Privado</t>
  </si>
  <si>
    <t>006</t>
  </si>
  <si>
    <t>Corporación Agencia Regional Desarrollo Productivo de la Región del Maule</t>
  </si>
  <si>
    <t>Aplicación Numeral 2.1 Glosa Común para Gobiernos Regionales</t>
  </si>
  <si>
    <t>03</t>
  </si>
  <si>
    <t>A Otras Entidades Públicas</t>
  </si>
  <si>
    <t>010</t>
  </si>
  <si>
    <t>Aplicación letra a) numeral 2.3 glosa 02 Gobiernos Regionales</t>
  </si>
  <si>
    <t>Aplicación letra f) numeral 2.3 glosa 02 Gobiernos Regionales</t>
  </si>
  <si>
    <t>Aplicación letra i) numeral 2.3 glosa 02 Gobiernos Regionales</t>
  </si>
  <si>
    <t>INTEGROS AL FISCO</t>
  </si>
  <si>
    <t>Otros Integros al Fisco</t>
  </si>
  <si>
    <t>29</t>
  </si>
  <si>
    <t>ADQUISICION DE ACTIVOS NO FINANCIEROS</t>
  </si>
  <si>
    <t>Vehículos</t>
  </si>
  <si>
    <t>04</t>
  </si>
  <si>
    <t>Mobiliario y Otros</t>
  </si>
  <si>
    <t>Maquinas y Equipos</t>
  </si>
  <si>
    <t>06</t>
  </si>
  <si>
    <t>Equipos Informáticos</t>
  </si>
  <si>
    <t>07</t>
  </si>
  <si>
    <t>Programas Informáticos</t>
  </si>
  <si>
    <t>ADQUISICIÓN DE ACTIVOS FINANCIEROS</t>
  </si>
  <si>
    <t>31</t>
  </si>
  <si>
    <t>INICIATIVAS DE INVERSION</t>
  </si>
  <si>
    <t>Estudios Básicos</t>
  </si>
  <si>
    <t>Proyectos</t>
  </si>
  <si>
    <t>Programas de Inversión</t>
  </si>
  <si>
    <t>32</t>
  </si>
  <si>
    <t>PRESTAMOS</t>
  </si>
  <si>
    <t>Por Anticipos a Contratistas</t>
  </si>
  <si>
    <t>33</t>
  </si>
  <si>
    <t>TRANSFERENCIAS DE CAPITAL</t>
  </si>
  <si>
    <t>Junta Nacional de Cuerpos de Bomberos de Chile</t>
  </si>
  <si>
    <t>Aplicación Letra a) Art. 4° Transitorio Ley N°20.378</t>
  </si>
  <si>
    <t>FIA - Extensión, capacitación, investigación innovación berries (30470434-0)</t>
  </si>
  <si>
    <t>INFOR - Producción, promoción y protección para el Santuario Achibueno (30479588-0)</t>
  </si>
  <si>
    <t>FIC</t>
  </si>
  <si>
    <t>249</t>
  </si>
  <si>
    <t>INIA - Mejoramiento de la calidad y tolerancia al estrés en arandano (40001062-0)</t>
  </si>
  <si>
    <t>250</t>
  </si>
  <si>
    <t>Universidad Católica del Maule - Cultivo de papaya en la región del maule (40001077-0)</t>
  </si>
  <si>
    <t>251</t>
  </si>
  <si>
    <t>Universidad Autonoma - Sintur maule provincia de linares (40001078-0)</t>
  </si>
  <si>
    <t>252</t>
  </si>
  <si>
    <t>INIA - Colección pública de microorganismos del maule (40001104-0)</t>
  </si>
  <si>
    <t>253</t>
  </si>
  <si>
    <t>Universidad Católica del Maule - Desarrollo equipo estimación calidad de frambuesa (40001110-0)</t>
  </si>
  <si>
    <t>255</t>
  </si>
  <si>
    <t>Universidad Católica del Maule - Recomendación de nuevas variedades de berries (40001114-0)</t>
  </si>
  <si>
    <t>259</t>
  </si>
  <si>
    <t>Universidad Católica del Maule - Innovación sustentable ladrillos región del maule (40001167-0)</t>
  </si>
  <si>
    <t>260</t>
  </si>
  <si>
    <t>Universidad Católica del Maule - Examen innovador para facilitar erradicación de h. pylori (40001205-0)</t>
  </si>
  <si>
    <t>261</t>
  </si>
  <si>
    <t>INIA-Caracterización y valorización de vides y vinos del Maule (40018935-0)</t>
  </si>
  <si>
    <t>262</t>
  </si>
  <si>
    <t>Universidad Católica del Maule-Biomarcador en quimioterapia (40018938-0)</t>
  </si>
  <si>
    <t>263</t>
  </si>
  <si>
    <t>Universidad Católica del Maule-Prevención de helicobacter pylory mediante alimentos (40019043-0)</t>
  </si>
  <si>
    <t>264</t>
  </si>
  <si>
    <t>Universidad Católica del Maule-Beesong: identificación de abejas por zumbido (40019177-0)</t>
  </si>
  <si>
    <t>Corporación Regional de Desarrollo Productivo - Análisis de desarrollo de ingredientes funcionales (40018778-0)</t>
  </si>
  <si>
    <t>Universidad Católica del Maule - Modelos de combustible con radar para prevención y manejo de incendios (40027601-0)</t>
  </si>
  <si>
    <t>Universidad Católica del Maule - Unidad de Innovación en prevención oncológica de precisión (40027611-0)</t>
  </si>
  <si>
    <t>CEAP - Valorización de subproductos para obtener proteínas (40027613-0)</t>
  </si>
  <si>
    <t>INIA - Producción de arroz climáticamente inteligente (40027609-0)</t>
  </si>
  <si>
    <t>Universidad Autónoma de Chile - Hidroclim (40027628-0)</t>
  </si>
  <si>
    <t>CEAP - Nodo de alimentos saludables en la región (40027632-0)</t>
  </si>
  <si>
    <t>Universidad Católica del Maule - Bioclamshells biodegradables para la exportación de fruta (40027624-0)</t>
  </si>
  <si>
    <t>INIA - Mosca suzukil protección fruticultura y empleo (40027596-0)</t>
  </si>
  <si>
    <t>Universidad Autónoma de Chile - Control de calidad Inteligente (40027629-0)</t>
  </si>
  <si>
    <t>Universidad Católica del Maule - Insumos cosméticos y nutricosméticos a partir de subproductos de uva país (40027827-0)</t>
  </si>
  <si>
    <t>Universidad Católica del Maule - Invierte - woman (40027592-0)</t>
  </si>
  <si>
    <t>Universidad Católica del Maule - Monitoreo covid 19 (40027608-0)</t>
  </si>
  <si>
    <t>Pontificia Universidad Católica de Chile - Cobertor eficiente, resiliente y sustentable para cerezos en el maule (40027605-0)</t>
  </si>
  <si>
    <t>Al Gobierno Central</t>
  </si>
  <si>
    <t>003</t>
  </si>
  <si>
    <t>Corporación Nacional Forestal</t>
  </si>
  <si>
    <t>Subsecretaria del Trabajo - PROEMPLEO</t>
  </si>
  <si>
    <t>031</t>
  </si>
  <si>
    <t>Servicio Nacional de la Discapacidad</t>
  </si>
  <si>
    <t>  Municipalidades (Programa Mejoramiento de Barrios)</t>
  </si>
  <si>
    <t>  Municipalidades (Fondo Regional de Iniciativa Local)</t>
  </si>
  <si>
    <t>  Municipalidades</t>
  </si>
  <si>
    <t>  CORFO-Apoyo a la Inversión en Zonas de Oportunidades (30303223-0)</t>
  </si>
  <si>
    <t>SERNATUR-Transferencia Bianual Identidad, Gestión y Promoción Turística de la Región del Maule (30368625-0)</t>
  </si>
  <si>
    <t>Comisión Nacional de Riego-Programa Integral de Riego Región del Maule (30392723-0)</t>
  </si>
  <si>
    <t>Comisión Nacional de Riego-Programa Integral de Riego Región del Maule 2015-2018 (30392724-0)</t>
  </si>
  <si>
    <t>INDAP-Mejoramiento Competitividad Cultivo del Maíz en el Maule (30392575-0)</t>
  </si>
  <si>
    <t>  Subsecretaría de Pesca - Fomento productivo para organizaciones pesca artesanal (30447823-0)</t>
  </si>
  <si>
    <t>CORFO - Acuerdos de producción limpia vitivinícola, berries y turismo zonas rezagadas (30436888-0)</t>
  </si>
  <si>
    <t>CORFO - Implementación en prácticas de producción limpia (30444022-0)</t>
  </si>
  <si>
    <t>  SEREMI MEDIO AMBIENTE MAULE - Fortalecimiento a la educación y gestión ambiental (30465406-0)</t>
  </si>
  <si>
    <t>SERCOTEC - Asesoría y acceso al financiamiento para empresas y emprendedores (30443625-0)</t>
  </si>
  <si>
    <t>  SERNAM - Fortalecimiento comercialización en microempresarias zonas rezagadas (30453437-0)</t>
  </si>
  <si>
    <t>  CORFO-Apoyo a la inversión productiva para la reactivación (30479247-0)</t>
  </si>
  <si>
    <t>  CORFO-Apoyo al emprendimiento - PRAE (30479249-0)</t>
  </si>
  <si>
    <t>  CORFO-Producción limpia y cambio climático (30474258-0)</t>
  </si>
  <si>
    <t>  INDAP-Cubiertas en cerezos en la región (30467883-0)</t>
  </si>
  <si>
    <t>  INDAP-Invernaderos israelíes para producir hortalizas y flores (30467885-0)</t>
  </si>
  <si>
    <t>  INDAP-Fortalecimiento productivo comercial empresas campesinas (30477689-0)</t>
  </si>
  <si>
    <t>  SENCE-Capacitación jóvenes emprendedores (30473490-0)</t>
  </si>
  <si>
    <t>  SERNAM-Capacitación intervención en emprendimiento con enfoque de género (30465186-0)</t>
  </si>
  <si>
    <t>  Subsecretaría de Energía-Fortalecimiento programa fomento para empresas productoras (30481104-0)</t>
  </si>
  <si>
    <t>  Subsecretaría de Educación-Mejoramiento de la educación regional en el ámbito del inglés (30477484-0)</t>
  </si>
  <si>
    <t>  Servicio de Salud del Maule - Capacitación programa becas Maule II (40001952-0)</t>
  </si>
  <si>
    <t>  Subsecretaría de Energía - Desarrollo alternativas locales con fines energéticos (30481105-0)</t>
  </si>
  <si>
    <t>  CORFO - Programa tecnológico de Smart Fruit (40001186-0)</t>
  </si>
  <si>
    <t>INDAP- Mejoramiento tecnológ1co cult1v0 de maiz (40016663-0)</t>
  </si>
  <si>
    <t>Subsecretaria de Medio Ambiente-  Recambio de calefactores (4001 0033-0)</t>
  </si>
  <si>
    <t>CONAF - Prevención de incendios forestales en la región (40011208-0)</t>
  </si>
  <si>
    <t>513</t>
  </si>
  <si>
    <t>Universidad Tecnológica Metropolitana-Caracterización Tecnología Productiva Avellano Nativo (30388076-0)</t>
  </si>
  <si>
    <t>521</t>
  </si>
  <si>
    <t>CONICYT - Estrategia regional de innovación (30481924-0)</t>
  </si>
  <si>
    <t>522</t>
  </si>
  <si>
    <t>Universidad de Talca - Biomasa para fines energéticos e industriales (30481914-0)</t>
  </si>
  <si>
    <t>523</t>
  </si>
  <si>
    <t>Universidad de Talca - Maximización de producción de metabolitos (30481916-0)</t>
  </si>
  <si>
    <t>524</t>
  </si>
  <si>
    <t>Universidad de Talca - Cuantificación de contaminación por plaguicidas (30481950-0)</t>
  </si>
  <si>
    <t>525</t>
  </si>
  <si>
    <t>Universidad de Talca - Biofertilizante líquido enriquecido con bacterias (30481999-0)</t>
  </si>
  <si>
    <t>526</t>
  </si>
  <si>
    <t>Universidad de Talca - Implementación de un laboratorio de innovación social (30481941-0)</t>
  </si>
  <si>
    <t>528</t>
  </si>
  <si>
    <t>Universidad de Talca - Valorización de desechos reciclables (30481945-0)</t>
  </si>
  <si>
    <t>529</t>
  </si>
  <si>
    <t>Universidad de Chile - Pronóstico de caudales estivales (30481958-0)</t>
  </si>
  <si>
    <t>530</t>
  </si>
  <si>
    <t>Universidad de Talca - Telerrehabilitación kinésica con realidad virtual (30481923-0)</t>
  </si>
  <si>
    <t>531</t>
  </si>
  <si>
    <t>Universidad de Talca - Centro fab-lab Maule (30481953-0)</t>
  </si>
  <si>
    <t>533</t>
  </si>
  <si>
    <t>Universidad de Talca - Innovación en exportación de servicios para pymes (30481951-0)</t>
  </si>
  <si>
    <t>534</t>
  </si>
  <si>
    <t>Universidad de Talca - Marca colectiva para comercialización de espumantes (30482013-0)</t>
  </si>
  <si>
    <t>535</t>
  </si>
  <si>
    <t>Universidad de Talca - Sistema de alerta temprana y sectorizada de heladas (30481998-0)</t>
  </si>
  <si>
    <t>536</t>
  </si>
  <si>
    <t>Universidad de Talca - Maule trc, innovación y tecnologías para el turismo (40001081-0)</t>
  </si>
  <si>
    <t>537</t>
  </si>
  <si>
    <t>Universidad de Talca - Ozono para el tratamiento de agua en berries (40001082-0)</t>
  </si>
  <si>
    <t>538</t>
  </si>
  <si>
    <t>Universidad de Talca - Sistema integrado para uavs en respuesta a incendios forestales (40001090-0)</t>
  </si>
  <si>
    <t>539</t>
  </si>
  <si>
    <t>Universidad de Talca - Monitoreo calidad del aire (40001091-0)</t>
  </si>
  <si>
    <t>540</t>
  </si>
  <si>
    <t>Universidad de Talca - Software para detección de riesgos de trastornos mentales en adolescentes (40001103-0)</t>
  </si>
  <si>
    <t>541</t>
  </si>
  <si>
    <t>Universidad de Talca - Servicio biotecnológico de diseño y producción de enzimas (40001111-0)</t>
  </si>
  <si>
    <t>  CONAF-Manejo de mitigación de los efectos de la eutrificación de la laguna torca (40001973-0)</t>
  </si>
  <si>
    <t>  SAG-Sostentabilidad de los suelos agrícolas en provincia de Linares (40009900-0)</t>
  </si>
  <si>
    <t>  SEREMI de Agricultura-Fomento productivo remolacha (40009606-0)</t>
  </si>
  <si>
    <t>  Comisión Nacional de Riego - Mejoramiento de la infraestructura de riego (40008483-0)</t>
  </si>
  <si>
    <t>  CORFO- Apoyo a la reactivación (40009427-0)</t>
  </si>
  <si>
    <t>  CORFO- Apoyo al emprendimiento (40009428-0)</t>
  </si>
  <si>
    <t>CORFO - Apoyo a la inversión productiva para la reactivación (40009429-0)</t>
  </si>
  <si>
    <t>SERCOTEC- Jóvenes emprendedores del Maule (40010203-0)</t>
  </si>
  <si>
    <t>Subsecretaría de Energía - Fortalecimiento programa fomento para empresas productoras de leña (40005905-0)</t>
  </si>
  <si>
    <t>Bienes Nacionales - Regularización de título de dominio Chile propietario región del Maule 2019- 2021 (40009180-0)</t>
  </si>
  <si>
    <t>Subsecretaria de Energia - Capacitación en eficiencia energética en el hogar (40005652-0)</t>
  </si>
  <si>
    <t>PROCHILE - lnternalización de productos y servicios exportables del Maule (40010258-0)</t>
  </si>
  <si>
    <t>SERCOTEC - Apoyo a pescadores artesanales del Rio Maule Comuna de Constitución (40012080-0)</t>
  </si>
  <si>
    <t>Subsecretaría del Trabajo – Consolidación del trabajo decente para la región (40009282-0)</t>
  </si>
  <si>
    <t>556</t>
  </si>
  <si>
    <t>IND - Mejoramiento de calidad de la educación física    (40010970-0)</t>
  </si>
  <si>
    <t>Subsecretaría de Minería - Fomento productivo minero (40008604-0)</t>
  </si>
  <si>
    <t>FOSIS- Oportunidades a través del emprendimiento (40013600-0)</t>
  </si>
  <si>
    <r>
      <t xml:space="preserve">INDAP- Inversión </t>
    </r>
    <r>
      <rPr>
        <sz val="10"/>
        <color rgb="FF000000"/>
        <rFont val="Calibri"/>
        <family val="2"/>
        <scheme val="minor"/>
      </rPr>
      <t>y producción en rubros de zonas rezagadas  (40010842-0)</t>
    </r>
  </si>
  <si>
    <t>SERCOTEC - Apoyo a comerciantes centro crece ciudad de Talca  (40010795-0)</t>
  </si>
  <si>
    <t>SAG  - Sostenibilidad de suelo en secanos interior y costero  (40017438-0)</t>
  </si>
  <si>
    <t>INDAP- Rehabilitación productiva pequeños productores de la región  (40017361-0)</t>
  </si>
  <si>
    <t>SENSE - Capacitación pescadores artesanales merluceros de la región (40018202-0)</t>
  </si>
  <si>
    <t>FOSIS - Oportunidades a través del emprendimiento de familias feriantes (40018592-0)</t>
  </si>
  <si>
    <t>SERCOTEC-Asesoría y acceso al financiamiento para empresas y emprendedores, zonas rezagadas Maule Sur (40010372-0)</t>
  </si>
  <si>
    <t>Universidad de Talca-Reducción dee emisiones atmosféricas de mipymes en zonas saturadas (40018931-0)</t>
  </si>
  <si>
    <t>Universidad de Talca-Microdispositivos de alertamiento temprano en residuos químicos (40018932-0)</t>
  </si>
  <si>
    <t>Universidad de Talca-Alimento para aves para producción de huevos más nutritivos (40019178-0)</t>
  </si>
  <si>
    <t>FOSIS - Oportunidades a través del emprendimiento de familias feriantes del Radal (40022203-0)</t>
  </si>
  <si>
    <t>ANID - Fortalecimiento centro de estudios en alimentos procesados (40021385-0)</t>
  </si>
  <si>
    <t>SERCOTEC-Apoyo a las MIPES, re actívate Maule (40022509-0)</t>
  </si>
  <si>
    <t>FOSIS-Oportunidades a través del emprendimiento por la emergencia del COVID-19 (40022657-0)</t>
  </si>
  <si>
    <t>SENCE-Fortalecimiento a la empleabilidad y competencias laborales (40022962-0)</t>
  </si>
  <si>
    <t>SENCE-Apoyo a empleabilidad y competencias laborales en zonas rezagadas (40015785-0)</t>
  </si>
  <si>
    <t>INDAP-Programa integral de riego en la pequeña agricultura de la Región (40017168-0) </t>
  </si>
  <si>
    <t>FOSIS - Impulsando el crecimiento en las zonas rezagadas (40010596-0)</t>
  </si>
  <si>
    <t>PROCHILE -  Fortalecimiento de las capacidades exportadoras de empresas en zonas rezagadas (40012785-0)</t>
  </si>
  <si>
    <t>CORFO - Apoyó a la inversión (40015776-0)</t>
  </si>
  <si>
    <t>SERCOTEC - Apoyo reactivate turismo (40025455-0) </t>
  </si>
  <si>
    <t>Universidad de Talca - Centro de estudios para el envejecimiento activo (C2ea) (40027630)</t>
  </si>
  <si>
    <t>Universidad de Talca - Herramienta multiplataforma para la prevención en salud mental (40027682-0)</t>
  </si>
  <si>
    <t>Universidad de Talca - Smart mesck, tecnología para enfermedades prevalentes (40027631-0)</t>
  </si>
  <si>
    <t>Universidad de Talca - Portafolio de servicios biotecnológicos para la salud (40027577-0)</t>
  </si>
  <si>
    <t>Universidad de Talca - Polo tecnológico alimentario (40027625-0)</t>
  </si>
  <si>
    <t>999</t>
  </si>
  <si>
    <t>Provisión FIC (Sin Distribuir)</t>
  </si>
  <si>
    <t>34</t>
  </si>
  <si>
    <t>SERVICIO DE LA DEUDA</t>
  </si>
  <si>
    <t>Deuda Flotante</t>
  </si>
  <si>
    <t>35</t>
  </si>
  <si>
    <t>SALDO FINAL DE CAJA</t>
  </si>
  <si>
    <t>GASTO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</si>
</sst>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_ ;_ * \-#,##0_ ;_ * &quot;-&quot;_ ;_ @_ "/>
    <numFmt numFmtId="165" formatCode="#,##0_ ;\-#,##0\ "/>
    <numFmt numFmtId="166" formatCode="dd/mm/yy;@"/>
    <numFmt numFmtId="167" formatCode="_-* #,##0_-;\-* #,##0_-;_-* &quot;-&quot;??_-;_-@_-"/>
    <numFmt numFmtId="168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</cellStyleXfs>
  <cellXfs count="175">
    <xf numFmtId="0" fontId="0" fillId="0" borderId="0" xfId="0"/>
    <xf numFmtId="0" fontId="2" fillId="0" borderId="0" xfId="1"/>
    <xf numFmtId="164" fontId="0" fillId="0" borderId="0" xfId="2" applyFont="1"/>
    <xf numFmtId="165" fontId="3" fillId="2" borderId="1" xfId="1" applyNumberFormat="1" applyFont="1" applyFill="1" applyBorder="1" applyAlignment="1">
      <alignment horizontal="center"/>
    </xf>
    <xf numFmtId="0" fontId="5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/>
    </xf>
    <xf numFmtId="166" fontId="7" fillId="0" borderId="2" xfId="4" applyNumberFormat="1" applyFont="1" applyBorder="1" applyAlignment="1">
      <alignment horizontal="center"/>
    </xf>
    <xf numFmtId="0" fontId="1" fillId="0" borderId="0" xfId="4" applyFont="1"/>
    <xf numFmtId="167" fontId="6" fillId="0" borderId="0" xfId="5" applyNumberFormat="1" applyFont="1" applyFill="1" applyAlignment="1">
      <alignment vertical="center"/>
    </xf>
    <xf numFmtId="168" fontId="6" fillId="0" borderId="0" xfId="6" applyNumberFormat="1" applyFont="1" applyFill="1" applyAlignment="1">
      <alignment vertical="center"/>
    </xf>
    <xf numFmtId="164" fontId="6" fillId="0" borderId="0" xfId="2" applyFont="1" applyFill="1" applyAlignment="1">
      <alignment vertical="center"/>
    </xf>
    <xf numFmtId="168" fontId="6" fillId="0" borderId="0" xfId="5" applyNumberFormat="1" applyFont="1" applyFill="1" applyAlignment="1">
      <alignment vertical="center"/>
    </xf>
    <xf numFmtId="168" fontId="6" fillId="0" borderId="0" xfId="2" applyNumberFormat="1" applyFont="1" applyFill="1" applyAlignment="1">
      <alignment vertical="center"/>
    </xf>
    <xf numFmtId="168" fontId="5" fillId="0" borderId="0" xfId="5" applyNumberFormat="1" applyFont="1" applyFill="1" applyAlignment="1">
      <alignment vertical="center" wrapText="1"/>
    </xf>
    <xf numFmtId="0" fontId="8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center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43" fontId="8" fillId="0" borderId="0" xfId="5" applyFont="1" applyFill="1" applyAlignment="1">
      <alignment horizontal="center" vertical="center" wrapText="1"/>
    </xf>
    <xf numFmtId="167" fontId="9" fillId="0" borderId="0" xfId="7" applyNumberFormat="1" applyFont="1" applyFill="1" applyAlignment="1">
      <alignment horizontal="center" vertical="center" wrapText="1"/>
    </xf>
    <xf numFmtId="168" fontId="6" fillId="0" borderId="4" xfId="8" applyNumberFormat="1" applyFont="1" applyBorder="1" applyAlignment="1">
      <alignment horizontal="center"/>
    </xf>
    <xf numFmtId="168" fontId="9" fillId="0" borderId="0" xfId="5" applyNumberFormat="1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6" fillId="3" borderId="5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168" fontId="6" fillId="3" borderId="1" xfId="6" applyNumberFormat="1" applyFont="1" applyFill="1" applyBorder="1" applyAlignment="1">
      <alignment horizontal="center" vertical="center" wrapText="1"/>
    </xf>
    <xf numFmtId="167" fontId="6" fillId="0" borderId="0" xfId="7" applyNumberFormat="1" applyFont="1" applyFill="1" applyBorder="1" applyAlignment="1">
      <alignment horizontal="center" vertical="center" wrapText="1"/>
    </xf>
    <xf numFmtId="168" fontId="6" fillId="4" borderId="6" xfId="3" applyNumberFormat="1" applyFont="1" applyFill="1" applyBorder="1" applyAlignment="1">
      <alignment horizontal="center" vertical="center" wrapText="1"/>
    </xf>
    <xf numFmtId="168" fontId="6" fillId="0" borderId="6" xfId="3" applyNumberFormat="1" applyFont="1" applyFill="1" applyBorder="1" applyAlignment="1">
      <alignment horizontal="center" vertical="center" wrapText="1"/>
    </xf>
    <xf numFmtId="168" fontId="8" fillId="3" borderId="1" xfId="5" applyNumberFormat="1" applyFont="1" applyFill="1" applyBorder="1" applyAlignment="1">
      <alignment horizontal="center" vertical="center" wrapText="1"/>
    </xf>
    <xf numFmtId="0" fontId="8" fillId="3" borderId="7" xfId="6" quotePrefix="1" applyFont="1" applyFill="1" applyBorder="1" applyAlignment="1">
      <alignment horizontal="center" vertical="center" wrapText="1"/>
    </xf>
    <xf numFmtId="0" fontId="8" fillId="0" borderId="7" xfId="6" quotePrefix="1" applyFont="1" applyFill="1" applyBorder="1" applyAlignment="1">
      <alignment horizontal="center" vertical="center" wrapText="1"/>
    </xf>
    <xf numFmtId="168" fontId="6" fillId="3" borderId="2" xfId="6" applyNumberFormat="1" applyFont="1" applyFill="1" applyBorder="1" applyAlignment="1">
      <alignment horizontal="center" vertical="center" wrapText="1"/>
    </xf>
    <xf numFmtId="167" fontId="8" fillId="0" borderId="0" xfId="7" applyNumberFormat="1" applyFont="1" applyFill="1" applyBorder="1" applyAlignment="1">
      <alignment horizontal="center" vertical="center" wrapText="1"/>
    </xf>
    <xf numFmtId="168" fontId="8" fillId="3" borderId="2" xfId="5" applyNumberFormat="1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8" fillId="3" borderId="7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167" fontId="11" fillId="0" borderId="0" xfId="7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168" fontId="6" fillId="3" borderId="8" xfId="6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 wrapText="1"/>
    </xf>
    <xf numFmtId="0" fontId="13" fillId="3" borderId="5" xfId="6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center" vertical="center" wrapText="1"/>
    </xf>
    <xf numFmtId="168" fontId="12" fillId="3" borderId="2" xfId="3" quotePrefix="1" applyNumberFormat="1" applyFont="1" applyFill="1" applyBorder="1" applyAlignment="1">
      <alignment vertical="center" wrapText="1"/>
    </xf>
    <xf numFmtId="167" fontId="12" fillId="0" borderId="0" xfId="7" quotePrefix="1" applyNumberFormat="1" applyFont="1" applyFill="1" applyBorder="1" applyAlignment="1">
      <alignment vertical="center" wrapText="1"/>
    </xf>
    <xf numFmtId="168" fontId="12" fillId="0" borderId="4" xfId="6" applyNumberFormat="1" applyFont="1" applyFill="1" applyBorder="1" applyAlignment="1">
      <alignment horizontal="center" vertical="center" wrapText="1"/>
    </xf>
    <xf numFmtId="168" fontId="13" fillId="0" borderId="4" xfId="6" applyNumberFormat="1" applyFont="1" applyFill="1" applyBorder="1" applyAlignment="1">
      <alignment horizontal="center" vertical="center" wrapText="1"/>
    </xf>
    <xf numFmtId="168" fontId="13" fillId="0" borderId="5" xfId="2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10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vertical="center" wrapText="1"/>
    </xf>
    <xf numFmtId="168" fontId="6" fillId="3" borderId="12" xfId="3" applyNumberFormat="1" applyFont="1" applyFill="1" applyBorder="1" applyAlignment="1">
      <alignment vertical="center" wrapText="1"/>
    </xf>
    <xf numFmtId="3" fontId="6" fillId="0" borderId="0" xfId="6" applyNumberFormat="1" applyFont="1" applyFill="1" applyAlignment="1">
      <alignment vertical="center" wrapText="1"/>
    </xf>
    <xf numFmtId="0" fontId="10" fillId="0" borderId="0" xfId="3" applyFont="1" applyFill="1" applyAlignment="1">
      <alignment vertical="center" wrapText="1"/>
    </xf>
    <xf numFmtId="0" fontId="6" fillId="0" borderId="13" xfId="6" quotePrefix="1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vertical="center" wrapText="1"/>
    </xf>
    <xf numFmtId="3" fontId="6" fillId="0" borderId="14" xfId="3" applyNumberFormat="1" applyFont="1" applyFill="1" applyBorder="1" applyAlignment="1">
      <alignment vertical="center" wrapText="1"/>
    </xf>
    <xf numFmtId="168" fontId="8" fillId="3" borderId="15" xfId="6" applyNumberFormat="1" applyFont="1" applyFill="1" applyBorder="1" applyAlignment="1">
      <alignment vertical="center" wrapText="1"/>
    </xf>
    <xf numFmtId="3" fontId="6" fillId="0" borderId="13" xfId="3" applyNumberFormat="1" applyFont="1" applyFill="1" applyBorder="1" applyAlignment="1">
      <alignment vertical="center" wrapText="1"/>
    </xf>
    <xf numFmtId="168" fontId="6" fillId="0" borderId="14" xfId="2" applyNumberFormat="1" applyFont="1" applyFill="1" applyBorder="1" applyAlignment="1">
      <alignment vertical="center" wrapText="1"/>
    </xf>
    <xf numFmtId="3" fontId="6" fillId="3" borderId="15" xfId="3" applyNumberFormat="1" applyFont="1" applyFill="1" applyBorder="1" applyAlignment="1">
      <alignment vertical="center" wrapText="1"/>
    </xf>
    <xf numFmtId="167" fontId="6" fillId="0" borderId="0" xfId="3" applyNumberFormat="1" applyFont="1" applyFill="1" applyAlignment="1">
      <alignment vertical="center" wrapText="1"/>
    </xf>
    <xf numFmtId="0" fontId="5" fillId="0" borderId="13" xfId="3" applyFont="1" applyFill="1" applyBorder="1" applyAlignment="1">
      <alignment vertical="center" wrapText="1"/>
    </xf>
    <xf numFmtId="0" fontId="8" fillId="0" borderId="13" xfId="6" applyFont="1" applyFill="1" applyBorder="1" applyAlignment="1">
      <alignment vertical="center" wrapText="1"/>
    </xf>
    <xf numFmtId="0" fontId="8" fillId="0" borderId="13" xfId="6" quotePrefix="1" applyFont="1" applyFill="1" applyBorder="1" applyAlignment="1">
      <alignment horizontal="center" vertical="center" wrapText="1"/>
    </xf>
    <xf numFmtId="3" fontId="8" fillId="0" borderId="14" xfId="3" applyNumberFormat="1" applyFont="1" applyFill="1" applyBorder="1" applyAlignment="1">
      <alignment vertical="center" wrapText="1"/>
    </xf>
    <xf numFmtId="167" fontId="5" fillId="0" borderId="0" xfId="7" applyNumberFormat="1" applyFont="1" applyFill="1" applyAlignment="1">
      <alignment vertical="center" wrapText="1"/>
    </xf>
    <xf numFmtId="3" fontId="8" fillId="0" borderId="13" xfId="3" applyNumberFormat="1" applyFont="1" applyFill="1" applyBorder="1" applyAlignment="1">
      <alignment vertical="center" wrapText="1"/>
    </xf>
    <xf numFmtId="0" fontId="6" fillId="0" borderId="13" xfId="3" quotePrefix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vertical="center"/>
    </xf>
    <xf numFmtId="3" fontId="6" fillId="0" borderId="14" xfId="3" applyNumberFormat="1" applyFont="1" applyFill="1" applyBorder="1" applyAlignment="1">
      <alignment vertical="center"/>
    </xf>
    <xf numFmtId="168" fontId="6" fillId="3" borderId="15" xfId="6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3" fontId="6" fillId="0" borderId="13" xfId="3" applyNumberFormat="1" applyFont="1" applyFill="1" applyBorder="1" applyAlignment="1">
      <alignment vertical="center"/>
    </xf>
    <xf numFmtId="168" fontId="6" fillId="0" borderId="14" xfId="2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13" xfId="3" quotePrefix="1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vertical="center" wrapText="1"/>
    </xf>
    <xf numFmtId="168" fontId="6" fillId="3" borderId="15" xfId="6" applyNumberFormat="1" applyFont="1" applyFill="1" applyBorder="1" applyAlignment="1">
      <alignment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3" xfId="3" quotePrefix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vertical="center" wrapText="1"/>
    </xf>
    <xf numFmtId="3" fontId="8" fillId="3" borderId="15" xfId="3" applyNumberFormat="1" applyFont="1" applyFill="1" applyBorder="1" applyAlignment="1">
      <alignment vertical="center" wrapText="1"/>
    </xf>
    <xf numFmtId="0" fontId="8" fillId="0" borderId="13" xfId="3" applyFont="1" applyFill="1" applyBorder="1" applyAlignment="1">
      <alignment horizontal="center" vertical="center"/>
    </xf>
    <xf numFmtId="0" fontId="8" fillId="0" borderId="13" xfId="3" quotePrefix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vertical="center"/>
    </xf>
    <xf numFmtId="3" fontId="8" fillId="0" borderId="14" xfId="3" applyNumberFormat="1" applyFont="1" applyFill="1" applyBorder="1" applyAlignment="1">
      <alignment vertical="center"/>
    </xf>
    <xf numFmtId="168" fontId="8" fillId="3" borderId="15" xfId="6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168" fontId="6" fillId="3" borderId="16" xfId="6" applyNumberFormat="1" applyFont="1" applyFill="1" applyBorder="1" applyAlignment="1">
      <alignment vertical="center" wrapText="1"/>
    </xf>
    <xf numFmtId="167" fontId="10" fillId="0" borderId="0" xfId="3" applyNumberFormat="1" applyFont="1" applyFill="1" applyAlignment="1">
      <alignment vertical="center" wrapText="1"/>
    </xf>
    <xf numFmtId="168" fontId="13" fillId="0" borderId="14" xfId="3" applyNumberFormat="1" applyFont="1" applyFill="1" applyBorder="1" applyAlignment="1">
      <alignment vertical="center" wrapText="1"/>
    </xf>
    <xf numFmtId="168" fontId="6" fillId="0" borderId="13" xfId="3" applyNumberFormat="1" applyFont="1" applyFill="1" applyBorder="1" applyAlignment="1">
      <alignment vertical="center" wrapText="1"/>
    </xf>
    <xf numFmtId="168" fontId="6" fillId="0" borderId="13" xfId="2" applyNumberFormat="1" applyFont="1" applyFill="1" applyBorder="1" applyAlignment="1">
      <alignment vertical="center" wrapText="1"/>
    </xf>
    <xf numFmtId="168" fontId="8" fillId="3" borderId="16" xfId="5" applyNumberFormat="1" applyFont="1" applyFill="1" applyBorder="1" applyAlignment="1">
      <alignment vertical="center" wrapText="1"/>
    </xf>
    <xf numFmtId="0" fontId="6" fillId="3" borderId="17" xfId="3" applyFont="1" applyFill="1" applyBorder="1" applyAlignment="1">
      <alignment vertical="center" wrapText="1"/>
    </xf>
    <xf numFmtId="3" fontId="6" fillId="3" borderId="18" xfId="3" applyNumberFormat="1" applyFont="1" applyFill="1" applyBorder="1" applyAlignment="1">
      <alignment vertical="center" wrapText="1"/>
    </xf>
    <xf numFmtId="3" fontId="6" fillId="0" borderId="0" xfId="3" applyNumberFormat="1" applyFont="1" applyFill="1" applyBorder="1" applyAlignment="1">
      <alignment vertical="center" wrapText="1"/>
    </xf>
    <xf numFmtId="164" fontId="6" fillId="3" borderId="12" xfId="2" applyFont="1" applyFill="1" applyBorder="1" applyAlignment="1">
      <alignment vertical="center" wrapText="1"/>
    </xf>
    <xf numFmtId="168" fontId="10" fillId="0" borderId="0" xfId="3" applyNumberFormat="1" applyFont="1" applyFill="1" applyAlignment="1">
      <alignment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vertical="center" wrapText="1"/>
    </xf>
    <xf numFmtId="3" fontId="6" fillId="0" borderId="20" xfId="3" applyNumberFormat="1" applyFont="1" applyFill="1" applyBorder="1" applyAlignment="1">
      <alignment vertical="center" wrapText="1"/>
    </xf>
    <xf numFmtId="168" fontId="6" fillId="3" borderId="21" xfId="6" applyNumberFormat="1" applyFont="1" applyFill="1" applyBorder="1" applyAlignment="1">
      <alignment vertical="center" wrapText="1"/>
    </xf>
    <xf numFmtId="3" fontId="10" fillId="0" borderId="0" xfId="3" applyNumberFormat="1" applyFont="1" applyFill="1" applyAlignment="1">
      <alignment vertical="center" wrapText="1"/>
    </xf>
    <xf numFmtId="168" fontId="6" fillId="0" borderId="20" xfId="2" applyNumberFormat="1" applyFont="1" applyFill="1" applyBorder="1" applyAlignment="1">
      <alignment vertical="center" wrapText="1"/>
    </xf>
    <xf numFmtId="167" fontId="6" fillId="0" borderId="0" xfId="5" applyNumberFormat="1" applyFont="1" applyFill="1" applyAlignment="1">
      <alignment vertical="center" wrapText="1"/>
    </xf>
    <xf numFmtId="3" fontId="6" fillId="3" borderId="15" xfId="6" applyNumberFormat="1" applyFont="1" applyFill="1" applyBorder="1" applyAlignment="1">
      <alignment vertical="center" wrapText="1"/>
    </xf>
    <xf numFmtId="3" fontId="6" fillId="3" borderId="15" xfId="5" applyNumberFormat="1" applyFont="1" applyFill="1" applyBorder="1" applyAlignment="1">
      <alignment vertical="center" wrapText="1"/>
    </xf>
    <xf numFmtId="168" fontId="6" fillId="3" borderId="15" xfId="5" applyNumberFormat="1" applyFont="1" applyFill="1" applyBorder="1" applyAlignment="1">
      <alignment vertical="center" wrapText="1"/>
    </xf>
    <xf numFmtId="168" fontId="8" fillId="0" borderId="14" xfId="2" applyNumberFormat="1" applyFont="1" applyFill="1" applyBorder="1" applyAlignment="1">
      <alignment vertical="center" wrapText="1"/>
    </xf>
    <xf numFmtId="0" fontId="8" fillId="0" borderId="13" xfId="3" applyFont="1" applyFill="1" applyBorder="1" applyAlignment="1">
      <alignment horizontal="left" vertical="center" wrapText="1"/>
    </xf>
    <xf numFmtId="168" fontId="8" fillId="3" borderId="15" xfId="5" applyNumberFormat="1" applyFont="1" applyFill="1" applyBorder="1" applyAlignment="1">
      <alignment vertical="center" wrapText="1"/>
    </xf>
    <xf numFmtId="0" fontId="6" fillId="0" borderId="13" xfId="6" quotePrefix="1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6" fillId="0" borderId="13" xfId="6" applyFont="1" applyBorder="1" applyAlignment="1">
      <alignment vertical="center" wrapText="1"/>
    </xf>
    <xf numFmtId="3" fontId="6" fillId="0" borderId="14" xfId="6" quotePrefix="1" applyNumberFormat="1" applyFont="1" applyFill="1" applyBorder="1" applyAlignment="1">
      <alignment horizontal="right" vertical="center" wrapText="1"/>
    </xf>
    <xf numFmtId="168" fontId="6" fillId="0" borderId="14" xfId="2" quotePrefix="1" applyNumberFormat="1" applyFont="1" applyFill="1" applyBorder="1" applyAlignment="1">
      <alignment horizontal="right" vertical="center" wrapText="1"/>
    </xf>
    <xf numFmtId="3" fontId="6" fillId="3" borderId="15" xfId="6" quotePrefix="1" applyNumberFormat="1" applyFont="1" applyFill="1" applyBorder="1" applyAlignment="1">
      <alignment horizontal="right" vertical="center" wrapText="1"/>
    </xf>
    <xf numFmtId="0" fontId="6" fillId="5" borderId="13" xfId="6" applyFont="1" applyFill="1" applyBorder="1" applyAlignment="1">
      <alignment vertical="center"/>
    </xf>
    <xf numFmtId="3" fontId="8" fillId="0" borderId="22" xfId="9" applyNumberFormat="1" applyFont="1" applyFill="1" applyBorder="1" applyAlignment="1">
      <alignment horizontal="center" vertical="center"/>
    </xf>
    <xf numFmtId="3" fontId="8" fillId="0" borderId="22" xfId="9" quotePrefix="1" applyNumberFormat="1" applyFont="1" applyFill="1" applyBorder="1" applyAlignment="1">
      <alignment horizontal="center" vertical="center"/>
    </xf>
    <xf numFmtId="3" fontId="8" fillId="0" borderId="22" xfId="9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center" vertical="center"/>
    </xf>
    <xf numFmtId="168" fontId="6" fillId="3" borderId="15" xfId="5" applyNumberFormat="1" applyFont="1" applyFill="1" applyBorder="1" applyAlignment="1">
      <alignment vertical="center"/>
    </xf>
    <xf numFmtId="0" fontId="8" fillId="0" borderId="13" xfId="6" applyFont="1" applyFill="1" applyBorder="1" applyAlignment="1">
      <alignment horizontal="center" vertical="center" wrapText="1"/>
    </xf>
    <xf numFmtId="3" fontId="8" fillId="0" borderId="14" xfId="6" quotePrefix="1" applyNumberFormat="1" applyFont="1" applyFill="1" applyBorder="1" applyAlignment="1">
      <alignment horizontal="right" vertical="center" wrapText="1"/>
    </xf>
    <xf numFmtId="0" fontId="3" fillId="0" borderId="0" xfId="1" applyFont="1"/>
    <xf numFmtId="168" fontId="8" fillId="0" borderId="14" xfId="2" applyNumberFormat="1" applyFont="1" applyFill="1" applyBorder="1" applyAlignment="1">
      <alignment vertical="center"/>
    </xf>
    <xf numFmtId="168" fontId="8" fillId="3" borderId="15" xfId="5" applyNumberFormat="1" applyFont="1" applyFill="1" applyBorder="1" applyAlignment="1">
      <alignment vertical="center"/>
    </xf>
    <xf numFmtId="0" fontId="8" fillId="0" borderId="13" xfId="3" quotePrefix="1" applyFont="1" applyBorder="1" applyAlignment="1">
      <alignment horizontal="center" vertical="center" wrapText="1"/>
    </xf>
    <xf numFmtId="0" fontId="8" fillId="0" borderId="13" xfId="6" quotePrefix="1" applyFont="1" applyBorder="1" applyAlignment="1">
      <alignment horizontal="center" vertical="center" wrapText="1"/>
    </xf>
    <xf numFmtId="0" fontId="8" fillId="0" borderId="13" xfId="6" applyFont="1" applyBorder="1" applyAlignment="1">
      <alignment vertical="center" wrapText="1"/>
    </xf>
    <xf numFmtId="167" fontId="8" fillId="0" borderId="13" xfId="5" quotePrefix="1" applyNumberFormat="1" applyFont="1" applyFill="1" applyBorder="1" applyAlignment="1">
      <alignment horizontal="center" vertical="center"/>
    </xf>
    <xf numFmtId="167" fontId="8" fillId="0" borderId="13" xfId="5" applyNumberFormat="1" applyFont="1" applyFill="1" applyBorder="1" applyAlignment="1">
      <alignment vertical="center" wrapText="1"/>
    </xf>
    <xf numFmtId="3" fontId="14" fillId="0" borderId="14" xfId="1" applyNumberFormat="1" applyFont="1" applyFill="1" applyBorder="1" applyAlignment="1" applyProtection="1">
      <alignment horizontal="right" vertical="center"/>
      <protection locked="0"/>
    </xf>
    <xf numFmtId="168" fontId="14" fillId="0" borderId="14" xfId="2" applyNumberFormat="1" applyFont="1" applyFill="1" applyBorder="1" applyAlignment="1" applyProtection="1">
      <alignment horizontal="right" vertical="center"/>
      <protection locked="0"/>
    </xf>
    <xf numFmtId="49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>
      <alignment vertical="center" wrapText="1"/>
    </xf>
    <xf numFmtId="0" fontId="8" fillId="0" borderId="13" xfId="3" applyFont="1" applyBorder="1" applyAlignment="1">
      <alignment vertical="center" wrapText="1"/>
    </xf>
    <xf numFmtId="0" fontId="8" fillId="0" borderId="13" xfId="6" applyFont="1" applyFill="1" applyBorder="1" applyAlignment="1">
      <alignment vertical="center"/>
    </xf>
    <xf numFmtId="3" fontId="15" fillId="0" borderId="14" xfId="3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168" fontId="14" fillId="0" borderId="23" xfId="2" applyNumberFormat="1" applyFont="1" applyFill="1" applyBorder="1" applyAlignment="1" applyProtection="1">
      <alignment horizontal="right" vertical="center"/>
      <protection locked="0"/>
    </xf>
    <xf numFmtId="0" fontId="8" fillId="0" borderId="13" xfId="6" applyFont="1" applyBorder="1" applyAlignment="1">
      <alignment horizontal="center" vertical="center" wrapText="1"/>
    </xf>
    <xf numFmtId="0" fontId="8" fillId="0" borderId="13" xfId="6" applyFont="1" applyBorder="1" applyAlignment="1">
      <alignment vertical="center"/>
    </xf>
    <xf numFmtId="3" fontId="8" fillId="0" borderId="14" xfId="3" applyNumberFormat="1" applyFont="1" applyFill="1" applyBorder="1" applyAlignment="1">
      <alignment horizontal="left" vertical="center" wrapText="1"/>
    </xf>
    <xf numFmtId="3" fontId="17" fillId="0" borderId="14" xfId="3" applyNumberFormat="1" applyFont="1" applyFill="1" applyBorder="1" applyAlignment="1">
      <alignment vertical="center" wrapText="1"/>
    </xf>
    <xf numFmtId="0" fontId="8" fillId="5" borderId="13" xfId="6" applyFont="1" applyFill="1" applyBorder="1" applyAlignment="1">
      <alignment vertical="center" wrapText="1"/>
    </xf>
    <xf numFmtId="168" fontId="6" fillId="0" borderId="23" xfId="2" applyNumberFormat="1" applyFont="1" applyFill="1" applyBorder="1" applyAlignment="1">
      <alignment vertical="center" wrapText="1"/>
    </xf>
    <xf numFmtId="0" fontId="6" fillId="0" borderId="24" xfId="6" quotePrefix="1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0" fontId="6" fillId="0" borderId="24" xfId="6" applyFont="1" applyFill="1" applyBorder="1" applyAlignment="1">
      <alignment vertical="center" wrapText="1"/>
    </xf>
    <xf numFmtId="3" fontId="6" fillId="0" borderId="25" xfId="3" applyNumberFormat="1" applyFont="1" applyFill="1" applyBorder="1" applyAlignment="1">
      <alignment vertical="center" wrapText="1"/>
    </xf>
    <xf numFmtId="168" fontId="6" fillId="0" borderId="25" xfId="2" applyNumberFormat="1" applyFont="1" applyFill="1" applyBorder="1" applyAlignment="1">
      <alignment vertical="center" wrapText="1"/>
    </xf>
    <xf numFmtId="168" fontId="6" fillId="3" borderId="16" xfId="5" applyNumberFormat="1" applyFont="1" applyFill="1" applyBorder="1" applyAlignment="1">
      <alignment vertical="center" wrapText="1"/>
    </xf>
    <xf numFmtId="0" fontId="6" fillId="0" borderId="0" xfId="3" quotePrefix="1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167" fontId="8" fillId="0" borderId="0" xfId="5" applyNumberFormat="1" applyFont="1" applyFill="1" applyBorder="1" applyAlignment="1">
      <alignment vertical="center" wrapText="1"/>
    </xf>
    <xf numFmtId="168" fontId="8" fillId="0" borderId="0" xfId="5" applyNumberFormat="1" applyFont="1" applyFill="1" applyBorder="1" applyAlignment="1">
      <alignment vertical="center" wrapText="1"/>
    </xf>
    <xf numFmtId="164" fontId="8" fillId="0" borderId="0" xfId="2" applyFont="1" applyFill="1" applyBorder="1" applyAlignment="1">
      <alignment vertical="center" wrapText="1"/>
    </xf>
    <xf numFmtId="3" fontId="8" fillId="0" borderId="0" xfId="3" applyNumberFormat="1" applyFont="1" applyFill="1" applyAlignment="1">
      <alignment vertical="center" wrapText="1"/>
    </xf>
    <xf numFmtId="168" fontId="8" fillId="0" borderId="0" xfId="3" applyNumberFormat="1" applyFont="1" applyFill="1" applyAlignment="1">
      <alignment vertical="center" wrapText="1"/>
    </xf>
    <xf numFmtId="168" fontId="8" fillId="0" borderId="0" xfId="5" applyNumberFormat="1" applyFont="1" applyFill="1" applyAlignment="1">
      <alignment vertical="center" wrapText="1"/>
    </xf>
    <xf numFmtId="167" fontId="8" fillId="0" borderId="0" xfId="5" applyNumberFormat="1" applyFont="1" applyFill="1" applyAlignment="1">
      <alignment vertical="center" wrapText="1"/>
    </xf>
    <xf numFmtId="168" fontId="8" fillId="0" borderId="0" xfId="2" applyNumberFormat="1" applyFont="1" applyFill="1" applyAlignment="1">
      <alignment vertical="center" wrapText="1"/>
    </xf>
    <xf numFmtId="168" fontId="5" fillId="0" borderId="0" xfId="3" applyNumberFormat="1" applyFont="1" applyFill="1" applyAlignment="1">
      <alignment vertical="center" wrapText="1"/>
    </xf>
    <xf numFmtId="168" fontId="5" fillId="0" borderId="0" xfId="2" applyNumberFormat="1" applyFont="1" applyFill="1" applyAlignment="1">
      <alignment vertical="center" wrapText="1"/>
    </xf>
  </cellXfs>
  <cellStyles count="10">
    <cellStyle name="Millares [0] 2" xfId="2"/>
    <cellStyle name="Millares 2 2" xfId="7"/>
    <cellStyle name="Millares 25" xfId="5"/>
    <cellStyle name="Normal" xfId="0" builtinId="0"/>
    <cellStyle name="Normal 12 2" xfId="1"/>
    <cellStyle name="Normal 17" xfId="9"/>
    <cellStyle name="Normal 2 2" xfId="6"/>
    <cellStyle name="Normal 2 3" xfId="8"/>
    <cellStyle name="Normal 23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%20PRESUPUESTARIO/3%20trimestre/p.%2002/1.-Marco%20Programa%2002%20y%2050%20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LE 02"/>
      <sheetName val="MAULE 5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tabSelected="1" zoomScale="90" zoomScaleNormal="90" workbookViewId="0">
      <pane xSplit="4" ySplit="11" topLeftCell="E12" activePane="bottomRight" state="frozen"/>
      <selection activeCell="S95" sqref="S95"/>
      <selection pane="topRight" activeCell="S95" sqref="S95"/>
      <selection pane="bottomLeft" activeCell="S95" sqref="S95"/>
      <selection pane="bottomRight" activeCell="I45" sqref="I45"/>
    </sheetView>
  </sheetViews>
  <sheetFormatPr baseColWidth="10" defaultColWidth="12.5703125" defaultRowHeight="15.75" x14ac:dyDescent="0.2"/>
  <cols>
    <col min="1" max="1" width="5" style="4" customWidth="1"/>
    <col min="2" max="2" width="4.85546875" style="4" bestFit="1" customWidth="1"/>
    <col min="3" max="3" width="5.140625" style="4" bestFit="1" customWidth="1"/>
    <col min="4" max="4" width="29.140625" style="4" customWidth="1"/>
    <col min="5" max="5" width="11.5703125" style="4" customWidth="1"/>
    <col min="6" max="8" width="11.5703125" style="4" hidden="1" customWidth="1"/>
    <col min="9" max="9" width="12.85546875" style="173" customWidth="1"/>
    <col min="10" max="10" width="12" style="1" hidden="1" customWidth="1"/>
    <col min="11" max="11" width="11.140625" style="1" hidden="1" customWidth="1"/>
    <col min="12" max="12" width="11.7109375" style="72" hidden="1" customWidth="1"/>
    <col min="13" max="13" width="12.85546875" style="173" hidden="1" customWidth="1"/>
    <col min="14" max="14" width="12.42578125" style="173" hidden="1" customWidth="1"/>
    <col min="15" max="15" width="11.5703125" style="173" hidden="1" customWidth="1"/>
    <col min="16" max="16" width="10.5703125" style="173" hidden="1" customWidth="1"/>
    <col min="17" max="17" width="11.5703125" style="173" hidden="1" customWidth="1"/>
    <col min="18" max="18" width="11.28515625" style="173" hidden="1" customWidth="1"/>
    <col min="19" max="19" width="12" style="173" hidden="1" customWidth="1"/>
    <col min="20" max="20" width="13" style="173" hidden="1" customWidth="1"/>
    <col min="21" max="21" width="12.7109375" style="173" hidden="1" customWidth="1"/>
    <col min="22" max="22" width="10.140625" style="173" hidden="1" customWidth="1"/>
    <col min="23" max="23" width="11.28515625" style="173" hidden="1" customWidth="1"/>
    <col min="24" max="24" width="12" style="174" hidden="1" customWidth="1"/>
    <col min="25" max="25" width="12.85546875" style="13" hidden="1" customWidth="1"/>
    <col min="26" max="26" width="10.5703125" style="14" hidden="1" customWidth="1"/>
    <col min="27" max="27" width="13.85546875" style="4" customWidth="1"/>
    <col min="28" max="261" width="12.5703125" style="4"/>
    <col min="262" max="263" width="5.5703125" style="4" customWidth="1"/>
    <col min="264" max="264" width="5.7109375" style="4" customWidth="1"/>
    <col min="265" max="265" width="49.7109375" style="4" customWidth="1"/>
    <col min="266" max="267" width="15.140625" style="4" customWidth="1"/>
    <col min="268" max="268" width="4.28515625" style="4" customWidth="1"/>
    <col min="269" max="269" width="12.140625" style="4" customWidth="1"/>
    <col min="270" max="270" width="11.28515625" style="4" customWidth="1"/>
    <col min="271" max="271" width="11.140625" style="4" customWidth="1"/>
    <col min="272" max="283" width="13.85546875" style="4" customWidth="1"/>
    <col min="284" max="517" width="12.5703125" style="4"/>
    <col min="518" max="519" width="5.5703125" style="4" customWidth="1"/>
    <col min="520" max="520" width="5.7109375" style="4" customWidth="1"/>
    <col min="521" max="521" width="49.7109375" style="4" customWidth="1"/>
    <col min="522" max="523" width="15.140625" style="4" customWidth="1"/>
    <col min="524" max="524" width="4.28515625" style="4" customWidth="1"/>
    <col min="525" max="525" width="12.140625" style="4" customWidth="1"/>
    <col min="526" max="526" width="11.28515625" style="4" customWidth="1"/>
    <col min="527" max="527" width="11.140625" style="4" customWidth="1"/>
    <col min="528" max="539" width="13.85546875" style="4" customWidth="1"/>
    <col min="540" max="773" width="12.5703125" style="4"/>
    <col min="774" max="775" width="5.5703125" style="4" customWidth="1"/>
    <col min="776" max="776" width="5.7109375" style="4" customWidth="1"/>
    <col min="777" max="777" width="49.7109375" style="4" customWidth="1"/>
    <col min="778" max="779" width="15.140625" style="4" customWidth="1"/>
    <col min="780" max="780" width="4.28515625" style="4" customWidth="1"/>
    <col min="781" max="781" width="12.140625" style="4" customWidth="1"/>
    <col min="782" max="782" width="11.28515625" style="4" customWidth="1"/>
    <col min="783" max="783" width="11.140625" style="4" customWidth="1"/>
    <col min="784" max="795" width="13.85546875" style="4" customWidth="1"/>
    <col min="796" max="1029" width="12.5703125" style="4"/>
    <col min="1030" max="1031" width="5.5703125" style="4" customWidth="1"/>
    <col min="1032" max="1032" width="5.7109375" style="4" customWidth="1"/>
    <col min="1033" max="1033" width="49.7109375" style="4" customWidth="1"/>
    <col min="1034" max="1035" width="15.140625" style="4" customWidth="1"/>
    <col min="1036" max="1036" width="4.28515625" style="4" customWidth="1"/>
    <col min="1037" max="1037" width="12.140625" style="4" customWidth="1"/>
    <col min="1038" max="1038" width="11.28515625" style="4" customWidth="1"/>
    <col min="1039" max="1039" width="11.140625" style="4" customWidth="1"/>
    <col min="1040" max="1051" width="13.85546875" style="4" customWidth="1"/>
    <col min="1052" max="1285" width="12.5703125" style="4"/>
    <col min="1286" max="1287" width="5.5703125" style="4" customWidth="1"/>
    <col min="1288" max="1288" width="5.7109375" style="4" customWidth="1"/>
    <col min="1289" max="1289" width="49.7109375" style="4" customWidth="1"/>
    <col min="1290" max="1291" width="15.140625" style="4" customWidth="1"/>
    <col min="1292" max="1292" width="4.28515625" style="4" customWidth="1"/>
    <col min="1293" max="1293" width="12.140625" style="4" customWidth="1"/>
    <col min="1294" max="1294" width="11.28515625" style="4" customWidth="1"/>
    <col min="1295" max="1295" width="11.140625" style="4" customWidth="1"/>
    <col min="1296" max="1307" width="13.85546875" style="4" customWidth="1"/>
    <col min="1308" max="1541" width="12.5703125" style="4"/>
    <col min="1542" max="1543" width="5.5703125" style="4" customWidth="1"/>
    <col min="1544" max="1544" width="5.7109375" style="4" customWidth="1"/>
    <col min="1545" max="1545" width="49.7109375" style="4" customWidth="1"/>
    <col min="1546" max="1547" width="15.140625" style="4" customWidth="1"/>
    <col min="1548" max="1548" width="4.28515625" style="4" customWidth="1"/>
    <col min="1549" max="1549" width="12.140625" style="4" customWidth="1"/>
    <col min="1550" max="1550" width="11.28515625" style="4" customWidth="1"/>
    <col min="1551" max="1551" width="11.140625" style="4" customWidth="1"/>
    <col min="1552" max="1563" width="13.85546875" style="4" customWidth="1"/>
    <col min="1564" max="1797" width="12.5703125" style="4"/>
    <col min="1798" max="1799" width="5.5703125" style="4" customWidth="1"/>
    <col min="1800" max="1800" width="5.7109375" style="4" customWidth="1"/>
    <col min="1801" max="1801" width="49.7109375" style="4" customWidth="1"/>
    <col min="1802" max="1803" width="15.140625" style="4" customWidth="1"/>
    <col min="1804" max="1804" width="4.28515625" style="4" customWidth="1"/>
    <col min="1805" max="1805" width="12.140625" style="4" customWidth="1"/>
    <col min="1806" max="1806" width="11.28515625" style="4" customWidth="1"/>
    <col min="1807" max="1807" width="11.140625" style="4" customWidth="1"/>
    <col min="1808" max="1819" width="13.85546875" style="4" customWidth="1"/>
    <col min="1820" max="2053" width="12.5703125" style="4"/>
    <col min="2054" max="2055" width="5.5703125" style="4" customWidth="1"/>
    <col min="2056" max="2056" width="5.7109375" style="4" customWidth="1"/>
    <col min="2057" max="2057" width="49.7109375" style="4" customWidth="1"/>
    <col min="2058" max="2059" width="15.140625" style="4" customWidth="1"/>
    <col min="2060" max="2060" width="4.28515625" style="4" customWidth="1"/>
    <col min="2061" max="2061" width="12.140625" style="4" customWidth="1"/>
    <col min="2062" max="2062" width="11.28515625" style="4" customWidth="1"/>
    <col min="2063" max="2063" width="11.140625" style="4" customWidth="1"/>
    <col min="2064" max="2075" width="13.85546875" style="4" customWidth="1"/>
    <col min="2076" max="2309" width="12.5703125" style="4"/>
    <col min="2310" max="2311" width="5.5703125" style="4" customWidth="1"/>
    <col min="2312" max="2312" width="5.7109375" style="4" customWidth="1"/>
    <col min="2313" max="2313" width="49.7109375" style="4" customWidth="1"/>
    <col min="2314" max="2315" width="15.140625" style="4" customWidth="1"/>
    <col min="2316" max="2316" width="4.28515625" style="4" customWidth="1"/>
    <col min="2317" max="2317" width="12.140625" style="4" customWidth="1"/>
    <col min="2318" max="2318" width="11.28515625" style="4" customWidth="1"/>
    <col min="2319" max="2319" width="11.140625" style="4" customWidth="1"/>
    <col min="2320" max="2331" width="13.85546875" style="4" customWidth="1"/>
    <col min="2332" max="2565" width="12.5703125" style="4"/>
    <col min="2566" max="2567" width="5.5703125" style="4" customWidth="1"/>
    <col min="2568" max="2568" width="5.7109375" style="4" customWidth="1"/>
    <col min="2569" max="2569" width="49.7109375" style="4" customWidth="1"/>
    <col min="2570" max="2571" width="15.140625" style="4" customWidth="1"/>
    <col min="2572" max="2572" width="4.28515625" style="4" customWidth="1"/>
    <col min="2573" max="2573" width="12.140625" style="4" customWidth="1"/>
    <col min="2574" max="2574" width="11.28515625" style="4" customWidth="1"/>
    <col min="2575" max="2575" width="11.140625" style="4" customWidth="1"/>
    <col min="2576" max="2587" width="13.85546875" style="4" customWidth="1"/>
    <col min="2588" max="2821" width="12.5703125" style="4"/>
    <col min="2822" max="2823" width="5.5703125" style="4" customWidth="1"/>
    <col min="2824" max="2824" width="5.7109375" style="4" customWidth="1"/>
    <col min="2825" max="2825" width="49.7109375" style="4" customWidth="1"/>
    <col min="2826" max="2827" width="15.140625" style="4" customWidth="1"/>
    <col min="2828" max="2828" width="4.28515625" style="4" customWidth="1"/>
    <col min="2829" max="2829" width="12.140625" style="4" customWidth="1"/>
    <col min="2830" max="2830" width="11.28515625" style="4" customWidth="1"/>
    <col min="2831" max="2831" width="11.140625" style="4" customWidth="1"/>
    <col min="2832" max="2843" width="13.85546875" style="4" customWidth="1"/>
    <col min="2844" max="3077" width="12.5703125" style="4"/>
    <col min="3078" max="3079" width="5.5703125" style="4" customWidth="1"/>
    <col min="3080" max="3080" width="5.7109375" style="4" customWidth="1"/>
    <col min="3081" max="3081" width="49.7109375" style="4" customWidth="1"/>
    <col min="3082" max="3083" width="15.140625" style="4" customWidth="1"/>
    <col min="3084" max="3084" width="4.28515625" style="4" customWidth="1"/>
    <col min="3085" max="3085" width="12.140625" style="4" customWidth="1"/>
    <col min="3086" max="3086" width="11.28515625" style="4" customWidth="1"/>
    <col min="3087" max="3087" width="11.140625" style="4" customWidth="1"/>
    <col min="3088" max="3099" width="13.85546875" style="4" customWidth="1"/>
    <col min="3100" max="3333" width="12.5703125" style="4"/>
    <col min="3334" max="3335" width="5.5703125" style="4" customWidth="1"/>
    <col min="3336" max="3336" width="5.7109375" style="4" customWidth="1"/>
    <col min="3337" max="3337" width="49.7109375" style="4" customWidth="1"/>
    <col min="3338" max="3339" width="15.140625" style="4" customWidth="1"/>
    <col min="3340" max="3340" width="4.28515625" style="4" customWidth="1"/>
    <col min="3341" max="3341" width="12.140625" style="4" customWidth="1"/>
    <col min="3342" max="3342" width="11.28515625" style="4" customWidth="1"/>
    <col min="3343" max="3343" width="11.140625" style="4" customWidth="1"/>
    <col min="3344" max="3355" width="13.85546875" style="4" customWidth="1"/>
    <col min="3356" max="3589" width="12.5703125" style="4"/>
    <col min="3590" max="3591" width="5.5703125" style="4" customWidth="1"/>
    <col min="3592" max="3592" width="5.7109375" style="4" customWidth="1"/>
    <col min="3593" max="3593" width="49.7109375" style="4" customWidth="1"/>
    <col min="3594" max="3595" width="15.140625" style="4" customWidth="1"/>
    <col min="3596" max="3596" width="4.28515625" style="4" customWidth="1"/>
    <col min="3597" max="3597" width="12.140625" style="4" customWidth="1"/>
    <col min="3598" max="3598" width="11.28515625" style="4" customWidth="1"/>
    <col min="3599" max="3599" width="11.140625" style="4" customWidth="1"/>
    <col min="3600" max="3611" width="13.85546875" style="4" customWidth="1"/>
    <col min="3612" max="3845" width="12.5703125" style="4"/>
    <col min="3846" max="3847" width="5.5703125" style="4" customWidth="1"/>
    <col min="3848" max="3848" width="5.7109375" style="4" customWidth="1"/>
    <col min="3849" max="3849" width="49.7109375" style="4" customWidth="1"/>
    <col min="3850" max="3851" width="15.140625" style="4" customWidth="1"/>
    <col min="3852" max="3852" width="4.28515625" style="4" customWidth="1"/>
    <col min="3853" max="3853" width="12.140625" style="4" customWidth="1"/>
    <col min="3854" max="3854" width="11.28515625" style="4" customWidth="1"/>
    <col min="3855" max="3855" width="11.140625" style="4" customWidth="1"/>
    <col min="3856" max="3867" width="13.85546875" style="4" customWidth="1"/>
    <col min="3868" max="4101" width="12.5703125" style="4"/>
    <col min="4102" max="4103" width="5.5703125" style="4" customWidth="1"/>
    <col min="4104" max="4104" width="5.7109375" style="4" customWidth="1"/>
    <col min="4105" max="4105" width="49.7109375" style="4" customWidth="1"/>
    <col min="4106" max="4107" width="15.140625" style="4" customWidth="1"/>
    <col min="4108" max="4108" width="4.28515625" style="4" customWidth="1"/>
    <col min="4109" max="4109" width="12.140625" style="4" customWidth="1"/>
    <col min="4110" max="4110" width="11.28515625" style="4" customWidth="1"/>
    <col min="4111" max="4111" width="11.140625" style="4" customWidth="1"/>
    <col min="4112" max="4123" width="13.85546875" style="4" customWidth="1"/>
    <col min="4124" max="4357" width="12.5703125" style="4"/>
    <col min="4358" max="4359" width="5.5703125" style="4" customWidth="1"/>
    <col min="4360" max="4360" width="5.7109375" style="4" customWidth="1"/>
    <col min="4361" max="4361" width="49.7109375" style="4" customWidth="1"/>
    <col min="4362" max="4363" width="15.140625" style="4" customWidth="1"/>
    <col min="4364" max="4364" width="4.28515625" style="4" customWidth="1"/>
    <col min="4365" max="4365" width="12.140625" style="4" customWidth="1"/>
    <col min="4366" max="4366" width="11.28515625" style="4" customWidth="1"/>
    <col min="4367" max="4367" width="11.140625" style="4" customWidth="1"/>
    <col min="4368" max="4379" width="13.85546875" style="4" customWidth="1"/>
    <col min="4380" max="4613" width="12.5703125" style="4"/>
    <col min="4614" max="4615" width="5.5703125" style="4" customWidth="1"/>
    <col min="4616" max="4616" width="5.7109375" style="4" customWidth="1"/>
    <col min="4617" max="4617" width="49.7109375" style="4" customWidth="1"/>
    <col min="4618" max="4619" width="15.140625" style="4" customWidth="1"/>
    <col min="4620" max="4620" width="4.28515625" style="4" customWidth="1"/>
    <col min="4621" max="4621" width="12.140625" style="4" customWidth="1"/>
    <col min="4622" max="4622" width="11.28515625" style="4" customWidth="1"/>
    <col min="4623" max="4623" width="11.140625" style="4" customWidth="1"/>
    <col min="4624" max="4635" width="13.85546875" style="4" customWidth="1"/>
    <col min="4636" max="4869" width="12.5703125" style="4"/>
    <col min="4870" max="4871" width="5.5703125" style="4" customWidth="1"/>
    <col min="4872" max="4872" width="5.7109375" style="4" customWidth="1"/>
    <col min="4873" max="4873" width="49.7109375" style="4" customWidth="1"/>
    <col min="4874" max="4875" width="15.140625" style="4" customWidth="1"/>
    <col min="4876" max="4876" width="4.28515625" style="4" customWidth="1"/>
    <col min="4877" max="4877" width="12.140625" style="4" customWidth="1"/>
    <col min="4878" max="4878" width="11.28515625" style="4" customWidth="1"/>
    <col min="4879" max="4879" width="11.140625" style="4" customWidth="1"/>
    <col min="4880" max="4891" width="13.85546875" style="4" customWidth="1"/>
    <col min="4892" max="5125" width="12.5703125" style="4"/>
    <col min="5126" max="5127" width="5.5703125" style="4" customWidth="1"/>
    <col min="5128" max="5128" width="5.7109375" style="4" customWidth="1"/>
    <col min="5129" max="5129" width="49.7109375" style="4" customWidth="1"/>
    <col min="5130" max="5131" width="15.140625" style="4" customWidth="1"/>
    <col min="5132" max="5132" width="4.28515625" style="4" customWidth="1"/>
    <col min="5133" max="5133" width="12.140625" style="4" customWidth="1"/>
    <col min="5134" max="5134" width="11.28515625" style="4" customWidth="1"/>
    <col min="5135" max="5135" width="11.140625" style="4" customWidth="1"/>
    <col min="5136" max="5147" width="13.85546875" style="4" customWidth="1"/>
    <col min="5148" max="5381" width="12.5703125" style="4"/>
    <col min="5382" max="5383" width="5.5703125" style="4" customWidth="1"/>
    <col min="5384" max="5384" width="5.7109375" style="4" customWidth="1"/>
    <col min="5385" max="5385" width="49.7109375" style="4" customWidth="1"/>
    <col min="5386" max="5387" width="15.140625" style="4" customWidth="1"/>
    <col min="5388" max="5388" width="4.28515625" style="4" customWidth="1"/>
    <col min="5389" max="5389" width="12.140625" style="4" customWidth="1"/>
    <col min="5390" max="5390" width="11.28515625" style="4" customWidth="1"/>
    <col min="5391" max="5391" width="11.140625" style="4" customWidth="1"/>
    <col min="5392" max="5403" width="13.85546875" style="4" customWidth="1"/>
    <col min="5404" max="5637" width="12.5703125" style="4"/>
    <col min="5638" max="5639" width="5.5703125" style="4" customWidth="1"/>
    <col min="5640" max="5640" width="5.7109375" style="4" customWidth="1"/>
    <col min="5641" max="5641" width="49.7109375" style="4" customWidth="1"/>
    <col min="5642" max="5643" width="15.140625" style="4" customWidth="1"/>
    <col min="5644" max="5644" width="4.28515625" style="4" customWidth="1"/>
    <col min="5645" max="5645" width="12.140625" style="4" customWidth="1"/>
    <col min="5646" max="5646" width="11.28515625" style="4" customWidth="1"/>
    <col min="5647" max="5647" width="11.140625" style="4" customWidth="1"/>
    <col min="5648" max="5659" width="13.85546875" style="4" customWidth="1"/>
    <col min="5660" max="5893" width="12.5703125" style="4"/>
    <col min="5894" max="5895" width="5.5703125" style="4" customWidth="1"/>
    <col min="5896" max="5896" width="5.7109375" style="4" customWidth="1"/>
    <col min="5897" max="5897" width="49.7109375" style="4" customWidth="1"/>
    <col min="5898" max="5899" width="15.140625" style="4" customWidth="1"/>
    <col min="5900" max="5900" width="4.28515625" style="4" customWidth="1"/>
    <col min="5901" max="5901" width="12.140625" style="4" customWidth="1"/>
    <col min="5902" max="5902" width="11.28515625" style="4" customWidth="1"/>
    <col min="5903" max="5903" width="11.140625" style="4" customWidth="1"/>
    <col min="5904" max="5915" width="13.85546875" style="4" customWidth="1"/>
    <col min="5916" max="6149" width="12.5703125" style="4"/>
    <col min="6150" max="6151" width="5.5703125" style="4" customWidth="1"/>
    <col min="6152" max="6152" width="5.7109375" style="4" customWidth="1"/>
    <col min="6153" max="6153" width="49.7109375" style="4" customWidth="1"/>
    <col min="6154" max="6155" width="15.140625" style="4" customWidth="1"/>
    <col min="6156" max="6156" width="4.28515625" style="4" customWidth="1"/>
    <col min="6157" max="6157" width="12.140625" style="4" customWidth="1"/>
    <col min="6158" max="6158" width="11.28515625" style="4" customWidth="1"/>
    <col min="6159" max="6159" width="11.140625" style="4" customWidth="1"/>
    <col min="6160" max="6171" width="13.85546875" style="4" customWidth="1"/>
    <col min="6172" max="6405" width="12.5703125" style="4"/>
    <col min="6406" max="6407" width="5.5703125" style="4" customWidth="1"/>
    <col min="6408" max="6408" width="5.7109375" style="4" customWidth="1"/>
    <col min="6409" max="6409" width="49.7109375" style="4" customWidth="1"/>
    <col min="6410" max="6411" width="15.140625" style="4" customWidth="1"/>
    <col min="6412" max="6412" width="4.28515625" style="4" customWidth="1"/>
    <col min="6413" max="6413" width="12.140625" style="4" customWidth="1"/>
    <col min="6414" max="6414" width="11.28515625" style="4" customWidth="1"/>
    <col min="6415" max="6415" width="11.140625" style="4" customWidth="1"/>
    <col min="6416" max="6427" width="13.85546875" style="4" customWidth="1"/>
    <col min="6428" max="6661" width="12.5703125" style="4"/>
    <col min="6662" max="6663" width="5.5703125" style="4" customWidth="1"/>
    <col min="6664" max="6664" width="5.7109375" style="4" customWidth="1"/>
    <col min="6665" max="6665" width="49.7109375" style="4" customWidth="1"/>
    <col min="6666" max="6667" width="15.140625" style="4" customWidth="1"/>
    <col min="6668" max="6668" width="4.28515625" style="4" customWidth="1"/>
    <col min="6669" max="6669" width="12.140625" style="4" customWidth="1"/>
    <col min="6670" max="6670" width="11.28515625" style="4" customWidth="1"/>
    <col min="6671" max="6671" width="11.140625" style="4" customWidth="1"/>
    <col min="6672" max="6683" width="13.85546875" style="4" customWidth="1"/>
    <col min="6684" max="6917" width="12.5703125" style="4"/>
    <col min="6918" max="6919" width="5.5703125" style="4" customWidth="1"/>
    <col min="6920" max="6920" width="5.7109375" style="4" customWidth="1"/>
    <col min="6921" max="6921" width="49.7109375" style="4" customWidth="1"/>
    <col min="6922" max="6923" width="15.140625" style="4" customWidth="1"/>
    <col min="6924" max="6924" width="4.28515625" style="4" customWidth="1"/>
    <col min="6925" max="6925" width="12.140625" style="4" customWidth="1"/>
    <col min="6926" max="6926" width="11.28515625" style="4" customWidth="1"/>
    <col min="6927" max="6927" width="11.140625" style="4" customWidth="1"/>
    <col min="6928" max="6939" width="13.85546875" style="4" customWidth="1"/>
    <col min="6940" max="7173" width="12.5703125" style="4"/>
    <col min="7174" max="7175" width="5.5703125" style="4" customWidth="1"/>
    <col min="7176" max="7176" width="5.7109375" style="4" customWidth="1"/>
    <col min="7177" max="7177" width="49.7109375" style="4" customWidth="1"/>
    <col min="7178" max="7179" width="15.140625" style="4" customWidth="1"/>
    <col min="7180" max="7180" width="4.28515625" style="4" customWidth="1"/>
    <col min="7181" max="7181" width="12.140625" style="4" customWidth="1"/>
    <col min="7182" max="7182" width="11.28515625" style="4" customWidth="1"/>
    <col min="7183" max="7183" width="11.140625" style="4" customWidth="1"/>
    <col min="7184" max="7195" width="13.85546875" style="4" customWidth="1"/>
    <col min="7196" max="7429" width="12.5703125" style="4"/>
    <col min="7430" max="7431" width="5.5703125" style="4" customWidth="1"/>
    <col min="7432" max="7432" width="5.7109375" style="4" customWidth="1"/>
    <col min="7433" max="7433" width="49.7109375" style="4" customWidth="1"/>
    <col min="7434" max="7435" width="15.140625" style="4" customWidth="1"/>
    <col min="7436" max="7436" width="4.28515625" style="4" customWidth="1"/>
    <col min="7437" max="7437" width="12.140625" style="4" customWidth="1"/>
    <col min="7438" max="7438" width="11.28515625" style="4" customWidth="1"/>
    <col min="7439" max="7439" width="11.140625" style="4" customWidth="1"/>
    <col min="7440" max="7451" width="13.85546875" style="4" customWidth="1"/>
    <col min="7452" max="7685" width="12.5703125" style="4"/>
    <col min="7686" max="7687" width="5.5703125" style="4" customWidth="1"/>
    <col min="7688" max="7688" width="5.7109375" style="4" customWidth="1"/>
    <col min="7689" max="7689" width="49.7109375" style="4" customWidth="1"/>
    <col min="7690" max="7691" width="15.140625" style="4" customWidth="1"/>
    <col min="7692" max="7692" width="4.28515625" style="4" customWidth="1"/>
    <col min="7693" max="7693" width="12.140625" style="4" customWidth="1"/>
    <col min="7694" max="7694" width="11.28515625" style="4" customWidth="1"/>
    <col min="7695" max="7695" width="11.140625" style="4" customWidth="1"/>
    <col min="7696" max="7707" width="13.85546875" style="4" customWidth="1"/>
    <col min="7708" max="7941" width="12.5703125" style="4"/>
    <col min="7942" max="7943" width="5.5703125" style="4" customWidth="1"/>
    <col min="7944" max="7944" width="5.7109375" style="4" customWidth="1"/>
    <col min="7945" max="7945" width="49.7109375" style="4" customWidth="1"/>
    <col min="7946" max="7947" width="15.140625" style="4" customWidth="1"/>
    <col min="7948" max="7948" width="4.28515625" style="4" customWidth="1"/>
    <col min="7949" max="7949" width="12.140625" style="4" customWidth="1"/>
    <col min="7950" max="7950" width="11.28515625" style="4" customWidth="1"/>
    <col min="7951" max="7951" width="11.140625" style="4" customWidth="1"/>
    <col min="7952" max="7963" width="13.85546875" style="4" customWidth="1"/>
    <col min="7964" max="8197" width="12.5703125" style="4"/>
    <col min="8198" max="8199" width="5.5703125" style="4" customWidth="1"/>
    <col min="8200" max="8200" width="5.7109375" style="4" customWidth="1"/>
    <col min="8201" max="8201" width="49.7109375" style="4" customWidth="1"/>
    <col min="8202" max="8203" width="15.140625" style="4" customWidth="1"/>
    <col min="8204" max="8204" width="4.28515625" style="4" customWidth="1"/>
    <col min="8205" max="8205" width="12.140625" style="4" customWidth="1"/>
    <col min="8206" max="8206" width="11.28515625" style="4" customWidth="1"/>
    <col min="8207" max="8207" width="11.140625" style="4" customWidth="1"/>
    <col min="8208" max="8219" width="13.85546875" style="4" customWidth="1"/>
    <col min="8220" max="8453" width="12.5703125" style="4"/>
    <col min="8454" max="8455" width="5.5703125" style="4" customWidth="1"/>
    <col min="8456" max="8456" width="5.7109375" style="4" customWidth="1"/>
    <col min="8457" max="8457" width="49.7109375" style="4" customWidth="1"/>
    <col min="8458" max="8459" width="15.140625" style="4" customWidth="1"/>
    <col min="8460" max="8460" width="4.28515625" style="4" customWidth="1"/>
    <col min="8461" max="8461" width="12.140625" style="4" customWidth="1"/>
    <col min="8462" max="8462" width="11.28515625" style="4" customWidth="1"/>
    <col min="8463" max="8463" width="11.140625" style="4" customWidth="1"/>
    <col min="8464" max="8475" width="13.85546875" style="4" customWidth="1"/>
    <col min="8476" max="8709" width="12.5703125" style="4"/>
    <col min="8710" max="8711" width="5.5703125" style="4" customWidth="1"/>
    <col min="8712" max="8712" width="5.7109375" style="4" customWidth="1"/>
    <col min="8713" max="8713" width="49.7109375" style="4" customWidth="1"/>
    <col min="8714" max="8715" width="15.140625" style="4" customWidth="1"/>
    <col min="8716" max="8716" width="4.28515625" style="4" customWidth="1"/>
    <col min="8717" max="8717" width="12.140625" style="4" customWidth="1"/>
    <col min="8718" max="8718" width="11.28515625" style="4" customWidth="1"/>
    <col min="8719" max="8719" width="11.140625" style="4" customWidth="1"/>
    <col min="8720" max="8731" width="13.85546875" style="4" customWidth="1"/>
    <col min="8732" max="8965" width="12.5703125" style="4"/>
    <col min="8966" max="8967" width="5.5703125" style="4" customWidth="1"/>
    <col min="8968" max="8968" width="5.7109375" style="4" customWidth="1"/>
    <col min="8969" max="8969" width="49.7109375" style="4" customWidth="1"/>
    <col min="8970" max="8971" width="15.140625" style="4" customWidth="1"/>
    <col min="8972" max="8972" width="4.28515625" style="4" customWidth="1"/>
    <col min="8973" max="8973" width="12.140625" style="4" customWidth="1"/>
    <col min="8974" max="8974" width="11.28515625" style="4" customWidth="1"/>
    <col min="8975" max="8975" width="11.140625" style="4" customWidth="1"/>
    <col min="8976" max="8987" width="13.85546875" style="4" customWidth="1"/>
    <col min="8988" max="9221" width="12.5703125" style="4"/>
    <col min="9222" max="9223" width="5.5703125" style="4" customWidth="1"/>
    <col min="9224" max="9224" width="5.7109375" style="4" customWidth="1"/>
    <col min="9225" max="9225" width="49.7109375" style="4" customWidth="1"/>
    <col min="9226" max="9227" width="15.140625" style="4" customWidth="1"/>
    <col min="9228" max="9228" width="4.28515625" style="4" customWidth="1"/>
    <col min="9229" max="9229" width="12.140625" style="4" customWidth="1"/>
    <col min="9230" max="9230" width="11.28515625" style="4" customWidth="1"/>
    <col min="9231" max="9231" width="11.140625" style="4" customWidth="1"/>
    <col min="9232" max="9243" width="13.85546875" style="4" customWidth="1"/>
    <col min="9244" max="9477" width="12.5703125" style="4"/>
    <col min="9478" max="9479" width="5.5703125" style="4" customWidth="1"/>
    <col min="9480" max="9480" width="5.7109375" style="4" customWidth="1"/>
    <col min="9481" max="9481" width="49.7109375" style="4" customWidth="1"/>
    <col min="9482" max="9483" width="15.140625" style="4" customWidth="1"/>
    <col min="9484" max="9484" width="4.28515625" style="4" customWidth="1"/>
    <col min="9485" max="9485" width="12.140625" style="4" customWidth="1"/>
    <col min="9486" max="9486" width="11.28515625" style="4" customWidth="1"/>
    <col min="9487" max="9487" width="11.140625" style="4" customWidth="1"/>
    <col min="9488" max="9499" width="13.85546875" style="4" customWidth="1"/>
    <col min="9500" max="9733" width="12.5703125" style="4"/>
    <col min="9734" max="9735" width="5.5703125" style="4" customWidth="1"/>
    <col min="9736" max="9736" width="5.7109375" style="4" customWidth="1"/>
    <col min="9737" max="9737" width="49.7109375" style="4" customWidth="1"/>
    <col min="9738" max="9739" width="15.140625" style="4" customWidth="1"/>
    <col min="9740" max="9740" width="4.28515625" style="4" customWidth="1"/>
    <col min="9741" max="9741" width="12.140625" style="4" customWidth="1"/>
    <col min="9742" max="9742" width="11.28515625" style="4" customWidth="1"/>
    <col min="9743" max="9743" width="11.140625" style="4" customWidth="1"/>
    <col min="9744" max="9755" width="13.85546875" style="4" customWidth="1"/>
    <col min="9756" max="9989" width="12.5703125" style="4"/>
    <col min="9990" max="9991" width="5.5703125" style="4" customWidth="1"/>
    <col min="9992" max="9992" width="5.7109375" style="4" customWidth="1"/>
    <col min="9993" max="9993" width="49.7109375" style="4" customWidth="1"/>
    <col min="9994" max="9995" width="15.140625" style="4" customWidth="1"/>
    <col min="9996" max="9996" width="4.28515625" style="4" customWidth="1"/>
    <col min="9997" max="9997" width="12.140625" style="4" customWidth="1"/>
    <col min="9998" max="9998" width="11.28515625" style="4" customWidth="1"/>
    <col min="9999" max="9999" width="11.140625" style="4" customWidth="1"/>
    <col min="10000" max="10011" width="13.85546875" style="4" customWidth="1"/>
    <col min="10012" max="10245" width="12.5703125" style="4"/>
    <col min="10246" max="10247" width="5.5703125" style="4" customWidth="1"/>
    <col min="10248" max="10248" width="5.7109375" style="4" customWidth="1"/>
    <col min="10249" max="10249" width="49.7109375" style="4" customWidth="1"/>
    <col min="10250" max="10251" width="15.140625" style="4" customWidth="1"/>
    <col min="10252" max="10252" width="4.28515625" style="4" customWidth="1"/>
    <col min="10253" max="10253" width="12.140625" style="4" customWidth="1"/>
    <col min="10254" max="10254" width="11.28515625" style="4" customWidth="1"/>
    <col min="10255" max="10255" width="11.140625" style="4" customWidth="1"/>
    <col min="10256" max="10267" width="13.85546875" style="4" customWidth="1"/>
    <col min="10268" max="10501" width="12.5703125" style="4"/>
    <col min="10502" max="10503" width="5.5703125" style="4" customWidth="1"/>
    <col min="10504" max="10504" width="5.7109375" style="4" customWidth="1"/>
    <col min="10505" max="10505" width="49.7109375" style="4" customWidth="1"/>
    <col min="10506" max="10507" width="15.140625" style="4" customWidth="1"/>
    <col min="10508" max="10508" width="4.28515625" style="4" customWidth="1"/>
    <col min="10509" max="10509" width="12.140625" style="4" customWidth="1"/>
    <col min="10510" max="10510" width="11.28515625" style="4" customWidth="1"/>
    <col min="10511" max="10511" width="11.140625" style="4" customWidth="1"/>
    <col min="10512" max="10523" width="13.85546875" style="4" customWidth="1"/>
    <col min="10524" max="10757" width="12.5703125" style="4"/>
    <col min="10758" max="10759" width="5.5703125" style="4" customWidth="1"/>
    <col min="10760" max="10760" width="5.7109375" style="4" customWidth="1"/>
    <col min="10761" max="10761" width="49.7109375" style="4" customWidth="1"/>
    <col min="10762" max="10763" width="15.140625" style="4" customWidth="1"/>
    <col min="10764" max="10764" width="4.28515625" style="4" customWidth="1"/>
    <col min="10765" max="10765" width="12.140625" style="4" customWidth="1"/>
    <col min="10766" max="10766" width="11.28515625" style="4" customWidth="1"/>
    <col min="10767" max="10767" width="11.140625" style="4" customWidth="1"/>
    <col min="10768" max="10779" width="13.85546875" style="4" customWidth="1"/>
    <col min="10780" max="11013" width="12.5703125" style="4"/>
    <col min="11014" max="11015" width="5.5703125" style="4" customWidth="1"/>
    <col min="11016" max="11016" width="5.7109375" style="4" customWidth="1"/>
    <col min="11017" max="11017" width="49.7109375" style="4" customWidth="1"/>
    <col min="11018" max="11019" width="15.140625" style="4" customWidth="1"/>
    <col min="11020" max="11020" width="4.28515625" style="4" customWidth="1"/>
    <col min="11021" max="11021" width="12.140625" style="4" customWidth="1"/>
    <col min="11022" max="11022" width="11.28515625" style="4" customWidth="1"/>
    <col min="11023" max="11023" width="11.140625" style="4" customWidth="1"/>
    <col min="11024" max="11035" width="13.85546875" style="4" customWidth="1"/>
    <col min="11036" max="11269" width="12.5703125" style="4"/>
    <col min="11270" max="11271" width="5.5703125" style="4" customWidth="1"/>
    <col min="11272" max="11272" width="5.7109375" style="4" customWidth="1"/>
    <col min="11273" max="11273" width="49.7109375" style="4" customWidth="1"/>
    <col min="11274" max="11275" width="15.140625" style="4" customWidth="1"/>
    <col min="11276" max="11276" width="4.28515625" style="4" customWidth="1"/>
    <col min="11277" max="11277" width="12.140625" style="4" customWidth="1"/>
    <col min="11278" max="11278" width="11.28515625" style="4" customWidth="1"/>
    <col min="11279" max="11279" width="11.140625" style="4" customWidth="1"/>
    <col min="11280" max="11291" width="13.85546875" style="4" customWidth="1"/>
    <col min="11292" max="11525" width="12.5703125" style="4"/>
    <col min="11526" max="11527" width="5.5703125" style="4" customWidth="1"/>
    <col min="11528" max="11528" width="5.7109375" style="4" customWidth="1"/>
    <col min="11529" max="11529" width="49.7109375" style="4" customWidth="1"/>
    <col min="11530" max="11531" width="15.140625" style="4" customWidth="1"/>
    <col min="11532" max="11532" width="4.28515625" style="4" customWidth="1"/>
    <col min="11533" max="11533" width="12.140625" style="4" customWidth="1"/>
    <col min="11534" max="11534" width="11.28515625" style="4" customWidth="1"/>
    <col min="11535" max="11535" width="11.140625" style="4" customWidth="1"/>
    <col min="11536" max="11547" width="13.85546875" style="4" customWidth="1"/>
    <col min="11548" max="11781" width="12.5703125" style="4"/>
    <col min="11782" max="11783" width="5.5703125" style="4" customWidth="1"/>
    <col min="11784" max="11784" width="5.7109375" style="4" customWidth="1"/>
    <col min="11785" max="11785" width="49.7109375" style="4" customWidth="1"/>
    <col min="11786" max="11787" width="15.140625" style="4" customWidth="1"/>
    <col min="11788" max="11788" width="4.28515625" style="4" customWidth="1"/>
    <col min="11789" max="11789" width="12.140625" style="4" customWidth="1"/>
    <col min="11790" max="11790" width="11.28515625" style="4" customWidth="1"/>
    <col min="11791" max="11791" width="11.140625" style="4" customWidth="1"/>
    <col min="11792" max="11803" width="13.85546875" style="4" customWidth="1"/>
    <col min="11804" max="12037" width="12.5703125" style="4"/>
    <col min="12038" max="12039" width="5.5703125" style="4" customWidth="1"/>
    <col min="12040" max="12040" width="5.7109375" style="4" customWidth="1"/>
    <col min="12041" max="12041" width="49.7109375" style="4" customWidth="1"/>
    <col min="12042" max="12043" width="15.140625" style="4" customWidth="1"/>
    <col min="12044" max="12044" width="4.28515625" style="4" customWidth="1"/>
    <col min="12045" max="12045" width="12.140625" style="4" customWidth="1"/>
    <col min="12046" max="12046" width="11.28515625" style="4" customWidth="1"/>
    <col min="12047" max="12047" width="11.140625" style="4" customWidth="1"/>
    <col min="12048" max="12059" width="13.85546875" style="4" customWidth="1"/>
    <col min="12060" max="12293" width="12.5703125" style="4"/>
    <col min="12294" max="12295" width="5.5703125" style="4" customWidth="1"/>
    <col min="12296" max="12296" width="5.7109375" style="4" customWidth="1"/>
    <col min="12297" max="12297" width="49.7109375" style="4" customWidth="1"/>
    <col min="12298" max="12299" width="15.140625" style="4" customWidth="1"/>
    <col min="12300" max="12300" width="4.28515625" style="4" customWidth="1"/>
    <col min="12301" max="12301" width="12.140625" style="4" customWidth="1"/>
    <col min="12302" max="12302" width="11.28515625" style="4" customWidth="1"/>
    <col min="12303" max="12303" width="11.140625" style="4" customWidth="1"/>
    <col min="12304" max="12315" width="13.85546875" style="4" customWidth="1"/>
    <col min="12316" max="12549" width="12.5703125" style="4"/>
    <col min="12550" max="12551" width="5.5703125" style="4" customWidth="1"/>
    <col min="12552" max="12552" width="5.7109375" style="4" customWidth="1"/>
    <col min="12553" max="12553" width="49.7109375" style="4" customWidth="1"/>
    <col min="12554" max="12555" width="15.140625" style="4" customWidth="1"/>
    <col min="12556" max="12556" width="4.28515625" style="4" customWidth="1"/>
    <col min="12557" max="12557" width="12.140625" style="4" customWidth="1"/>
    <col min="12558" max="12558" width="11.28515625" style="4" customWidth="1"/>
    <col min="12559" max="12559" width="11.140625" style="4" customWidth="1"/>
    <col min="12560" max="12571" width="13.85546875" style="4" customWidth="1"/>
    <col min="12572" max="12805" width="12.5703125" style="4"/>
    <col min="12806" max="12807" width="5.5703125" style="4" customWidth="1"/>
    <col min="12808" max="12808" width="5.7109375" style="4" customWidth="1"/>
    <col min="12809" max="12809" width="49.7109375" style="4" customWidth="1"/>
    <col min="12810" max="12811" width="15.140625" style="4" customWidth="1"/>
    <col min="12812" max="12812" width="4.28515625" style="4" customWidth="1"/>
    <col min="12813" max="12813" width="12.140625" style="4" customWidth="1"/>
    <col min="12814" max="12814" width="11.28515625" style="4" customWidth="1"/>
    <col min="12815" max="12815" width="11.140625" style="4" customWidth="1"/>
    <col min="12816" max="12827" width="13.85546875" style="4" customWidth="1"/>
    <col min="12828" max="13061" width="12.5703125" style="4"/>
    <col min="13062" max="13063" width="5.5703125" style="4" customWidth="1"/>
    <col min="13064" max="13064" width="5.7109375" style="4" customWidth="1"/>
    <col min="13065" max="13065" width="49.7109375" style="4" customWidth="1"/>
    <col min="13066" max="13067" width="15.140625" style="4" customWidth="1"/>
    <col min="13068" max="13068" width="4.28515625" style="4" customWidth="1"/>
    <col min="13069" max="13069" width="12.140625" style="4" customWidth="1"/>
    <col min="13070" max="13070" width="11.28515625" style="4" customWidth="1"/>
    <col min="13071" max="13071" width="11.140625" style="4" customWidth="1"/>
    <col min="13072" max="13083" width="13.85546875" style="4" customWidth="1"/>
    <col min="13084" max="13317" width="12.5703125" style="4"/>
    <col min="13318" max="13319" width="5.5703125" style="4" customWidth="1"/>
    <col min="13320" max="13320" width="5.7109375" style="4" customWidth="1"/>
    <col min="13321" max="13321" width="49.7109375" style="4" customWidth="1"/>
    <col min="13322" max="13323" width="15.140625" style="4" customWidth="1"/>
    <col min="13324" max="13324" width="4.28515625" style="4" customWidth="1"/>
    <col min="13325" max="13325" width="12.140625" style="4" customWidth="1"/>
    <col min="13326" max="13326" width="11.28515625" style="4" customWidth="1"/>
    <col min="13327" max="13327" width="11.140625" style="4" customWidth="1"/>
    <col min="13328" max="13339" width="13.85546875" style="4" customWidth="1"/>
    <col min="13340" max="13573" width="12.5703125" style="4"/>
    <col min="13574" max="13575" width="5.5703125" style="4" customWidth="1"/>
    <col min="13576" max="13576" width="5.7109375" style="4" customWidth="1"/>
    <col min="13577" max="13577" width="49.7109375" style="4" customWidth="1"/>
    <col min="13578" max="13579" width="15.140625" style="4" customWidth="1"/>
    <col min="13580" max="13580" width="4.28515625" style="4" customWidth="1"/>
    <col min="13581" max="13581" width="12.140625" style="4" customWidth="1"/>
    <col min="13582" max="13582" width="11.28515625" style="4" customWidth="1"/>
    <col min="13583" max="13583" width="11.140625" style="4" customWidth="1"/>
    <col min="13584" max="13595" width="13.85546875" style="4" customWidth="1"/>
    <col min="13596" max="13829" width="12.5703125" style="4"/>
    <col min="13830" max="13831" width="5.5703125" style="4" customWidth="1"/>
    <col min="13832" max="13832" width="5.7109375" style="4" customWidth="1"/>
    <col min="13833" max="13833" width="49.7109375" style="4" customWidth="1"/>
    <col min="13834" max="13835" width="15.140625" style="4" customWidth="1"/>
    <col min="13836" max="13836" width="4.28515625" style="4" customWidth="1"/>
    <col min="13837" max="13837" width="12.140625" style="4" customWidth="1"/>
    <col min="13838" max="13838" width="11.28515625" style="4" customWidth="1"/>
    <col min="13839" max="13839" width="11.140625" style="4" customWidth="1"/>
    <col min="13840" max="13851" width="13.85546875" style="4" customWidth="1"/>
    <col min="13852" max="14085" width="12.5703125" style="4"/>
    <col min="14086" max="14087" width="5.5703125" style="4" customWidth="1"/>
    <col min="14088" max="14088" width="5.7109375" style="4" customWidth="1"/>
    <col min="14089" max="14089" width="49.7109375" style="4" customWidth="1"/>
    <col min="14090" max="14091" width="15.140625" style="4" customWidth="1"/>
    <col min="14092" max="14092" width="4.28515625" style="4" customWidth="1"/>
    <col min="14093" max="14093" width="12.140625" style="4" customWidth="1"/>
    <col min="14094" max="14094" width="11.28515625" style="4" customWidth="1"/>
    <col min="14095" max="14095" width="11.140625" style="4" customWidth="1"/>
    <col min="14096" max="14107" width="13.85546875" style="4" customWidth="1"/>
    <col min="14108" max="14341" width="12.5703125" style="4"/>
    <col min="14342" max="14343" width="5.5703125" style="4" customWidth="1"/>
    <col min="14344" max="14344" width="5.7109375" style="4" customWidth="1"/>
    <col min="14345" max="14345" width="49.7109375" style="4" customWidth="1"/>
    <col min="14346" max="14347" width="15.140625" style="4" customWidth="1"/>
    <col min="14348" max="14348" width="4.28515625" style="4" customWidth="1"/>
    <col min="14349" max="14349" width="12.140625" style="4" customWidth="1"/>
    <col min="14350" max="14350" width="11.28515625" style="4" customWidth="1"/>
    <col min="14351" max="14351" width="11.140625" style="4" customWidth="1"/>
    <col min="14352" max="14363" width="13.85546875" style="4" customWidth="1"/>
    <col min="14364" max="14597" width="12.5703125" style="4"/>
    <col min="14598" max="14599" width="5.5703125" style="4" customWidth="1"/>
    <col min="14600" max="14600" width="5.7109375" style="4" customWidth="1"/>
    <col min="14601" max="14601" width="49.7109375" style="4" customWidth="1"/>
    <col min="14602" max="14603" width="15.140625" style="4" customWidth="1"/>
    <col min="14604" max="14604" width="4.28515625" style="4" customWidth="1"/>
    <col min="14605" max="14605" width="12.140625" style="4" customWidth="1"/>
    <col min="14606" max="14606" width="11.28515625" style="4" customWidth="1"/>
    <col min="14607" max="14607" width="11.140625" style="4" customWidth="1"/>
    <col min="14608" max="14619" width="13.85546875" style="4" customWidth="1"/>
    <col min="14620" max="14853" width="12.5703125" style="4"/>
    <col min="14854" max="14855" width="5.5703125" style="4" customWidth="1"/>
    <col min="14856" max="14856" width="5.7109375" style="4" customWidth="1"/>
    <col min="14857" max="14857" width="49.7109375" style="4" customWidth="1"/>
    <col min="14858" max="14859" width="15.140625" style="4" customWidth="1"/>
    <col min="14860" max="14860" width="4.28515625" style="4" customWidth="1"/>
    <col min="14861" max="14861" width="12.140625" style="4" customWidth="1"/>
    <col min="14862" max="14862" width="11.28515625" style="4" customWidth="1"/>
    <col min="14863" max="14863" width="11.140625" style="4" customWidth="1"/>
    <col min="14864" max="14875" width="13.85546875" style="4" customWidth="1"/>
    <col min="14876" max="15109" width="12.5703125" style="4"/>
    <col min="15110" max="15111" width="5.5703125" style="4" customWidth="1"/>
    <col min="15112" max="15112" width="5.7109375" style="4" customWidth="1"/>
    <col min="15113" max="15113" width="49.7109375" style="4" customWidth="1"/>
    <col min="15114" max="15115" width="15.140625" style="4" customWidth="1"/>
    <col min="15116" max="15116" width="4.28515625" style="4" customWidth="1"/>
    <col min="15117" max="15117" width="12.140625" style="4" customWidth="1"/>
    <col min="15118" max="15118" width="11.28515625" style="4" customWidth="1"/>
    <col min="15119" max="15119" width="11.140625" style="4" customWidth="1"/>
    <col min="15120" max="15131" width="13.85546875" style="4" customWidth="1"/>
    <col min="15132" max="15365" width="12.5703125" style="4"/>
    <col min="15366" max="15367" width="5.5703125" style="4" customWidth="1"/>
    <col min="15368" max="15368" width="5.7109375" style="4" customWidth="1"/>
    <col min="15369" max="15369" width="49.7109375" style="4" customWidth="1"/>
    <col min="15370" max="15371" width="15.140625" style="4" customWidth="1"/>
    <col min="15372" max="15372" width="4.28515625" style="4" customWidth="1"/>
    <col min="15373" max="15373" width="12.140625" style="4" customWidth="1"/>
    <col min="15374" max="15374" width="11.28515625" style="4" customWidth="1"/>
    <col min="15375" max="15375" width="11.140625" style="4" customWidth="1"/>
    <col min="15376" max="15387" width="13.85546875" style="4" customWidth="1"/>
    <col min="15388" max="15621" width="12.5703125" style="4"/>
    <col min="15622" max="15623" width="5.5703125" style="4" customWidth="1"/>
    <col min="15624" max="15624" width="5.7109375" style="4" customWidth="1"/>
    <col min="15625" max="15625" width="49.7109375" style="4" customWidth="1"/>
    <col min="15626" max="15627" width="15.140625" style="4" customWidth="1"/>
    <col min="15628" max="15628" width="4.28515625" style="4" customWidth="1"/>
    <col min="15629" max="15629" width="12.140625" style="4" customWidth="1"/>
    <col min="15630" max="15630" width="11.28515625" style="4" customWidth="1"/>
    <col min="15631" max="15631" width="11.140625" style="4" customWidth="1"/>
    <col min="15632" max="15643" width="13.85546875" style="4" customWidth="1"/>
    <col min="15644" max="15877" width="12.5703125" style="4"/>
    <col min="15878" max="15879" width="5.5703125" style="4" customWidth="1"/>
    <col min="15880" max="15880" width="5.7109375" style="4" customWidth="1"/>
    <col min="15881" max="15881" width="49.7109375" style="4" customWidth="1"/>
    <col min="15882" max="15883" width="15.140625" style="4" customWidth="1"/>
    <col min="15884" max="15884" width="4.28515625" style="4" customWidth="1"/>
    <col min="15885" max="15885" width="12.140625" style="4" customWidth="1"/>
    <col min="15886" max="15886" width="11.28515625" style="4" customWidth="1"/>
    <col min="15887" max="15887" width="11.140625" style="4" customWidth="1"/>
    <col min="15888" max="15899" width="13.85546875" style="4" customWidth="1"/>
    <col min="15900" max="16384" width="12.5703125" style="4"/>
  </cols>
  <sheetData>
    <row r="1" spans="1:26" s="1" customFormat="1" ht="15" x14ac:dyDescent="0.25">
      <c r="M1" s="2"/>
      <c r="N1" s="2"/>
    </row>
    <row r="2" spans="1:26" s="1" customFormat="1" ht="15" x14ac:dyDescent="0.25">
      <c r="M2" s="2"/>
      <c r="N2" s="2"/>
    </row>
    <row r="3" spans="1:26" s="1" customFormat="1" ht="13.5" thickBot="1" x14ac:dyDescent="0.25"/>
    <row r="4" spans="1:26" s="1" customFormat="1" ht="12.75" x14ac:dyDescent="0.2">
      <c r="E4" s="3" t="s">
        <v>0</v>
      </c>
    </row>
    <row r="5" spans="1:26" x14ac:dyDescent="0.25">
      <c r="B5" s="5"/>
      <c r="C5" s="5"/>
      <c r="E5" s="6">
        <v>44228</v>
      </c>
      <c r="F5" s="7"/>
      <c r="G5" s="7"/>
      <c r="H5" s="7"/>
      <c r="I5" s="7"/>
      <c r="L5" s="7"/>
      <c r="M5" s="8"/>
      <c r="N5" s="8"/>
      <c r="O5" s="9"/>
      <c r="P5" s="10"/>
      <c r="Q5" s="9"/>
      <c r="R5" s="9"/>
      <c r="S5" s="9"/>
      <c r="T5" s="9"/>
      <c r="U5" s="9"/>
      <c r="V5" s="11"/>
      <c r="W5" s="9"/>
      <c r="X5" s="12"/>
    </row>
    <row r="6" spans="1:26" s="15" customFormat="1" ht="13.5" thickBot="1" x14ac:dyDescent="0.25">
      <c r="E6" s="16">
        <v>44232</v>
      </c>
      <c r="F6" s="17">
        <f>+F12-F21</f>
        <v>0</v>
      </c>
      <c r="G6" s="17">
        <f>+G12-G21</f>
        <v>0</v>
      </c>
      <c r="H6" s="17">
        <f>+H12-H21</f>
        <v>0</v>
      </c>
      <c r="I6" s="17">
        <f>+I12-I21</f>
        <v>0</v>
      </c>
      <c r="J6" s="1"/>
      <c r="K6" s="1"/>
      <c r="L6" s="18"/>
      <c r="M6" s="19" t="s">
        <v>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21"/>
    </row>
    <row r="7" spans="1:26" s="22" customFormat="1" ht="12.75" x14ac:dyDescent="0.2">
      <c r="E7" s="23">
        <v>111</v>
      </c>
      <c r="F7" s="24"/>
      <c r="G7" s="24"/>
      <c r="H7" s="24"/>
      <c r="I7" s="25" t="s">
        <v>2</v>
      </c>
      <c r="J7" s="1"/>
      <c r="K7" s="1"/>
      <c r="L7" s="26"/>
      <c r="M7" s="27" t="s">
        <v>3</v>
      </c>
      <c r="N7" s="27" t="s">
        <v>4</v>
      </c>
      <c r="O7" s="28" t="s">
        <v>5</v>
      </c>
      <c r="P7" s="28" t="s">
        <v>6</v>
      </c>
      <c r="Q7" s="28" t="s">
        <v>7</v>
      </c>
      <c r="R7" s="28" t="s">
        <v>8</v>
      </c>
      <c r="S7" s="28" t="s">
        <v>9</v>
      </c>
      <c r="T7" s="28" t="s">
        <v>10</v>
      </c>
      <c r="U7" s="28" t="s">
        <v>11</v>
      </c>
      <c r="V7" s="28" t="s">
        <v>12</v>
      </c>
      <c r="W7" s="28" t="s">
        <v>13</v>
      </c>
      <c r="X7" s="28" t="s">
        <v>14</v>
      </c>
      <c r="Y7" s="29" t="s">
        <v>15</v>
      </c>
    </row>
    <row r="8" spans="1:26" s="14" customFormat="1" ht="12.75" x14ac:dyDescent="0.2">
      <c r="E8" s="30" t="s">
        <v>16</v>
      </c>
      <c r="F8" s="31"/>
      <c r="G8" s="31"/>
      <c r="H8" s="31"/>
      <c r="I8" s="32"/>
      <c r="J8" s="1"/>
      <c r="K8" s="1"/>
      <c r="L8" s="33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8"/>
      <c r="Y8" s="34"/>
    </row>
    <row r="9" spans="1:26" s="40" customFormat="1" x14ac:dyDescent="0.2">
      <c r="A9" s="35" t="s">
        <v>17</v>
      </c>
      <c r="B9" s="35"/>
      <c r="C9" s="35"/>
      <c r="D9" s="36"/>
      <c r="E9" s="37" t="s">
        <v>18</v>
      </c>
      <c r="F9" s="38"/>
      <c r="G9" s="38"/>
      <c r="H9" s="38"/>
      <c r="I9" s="32"/>
      <c r="J9" s="1"/>
      <c r="K9" s="1"/>
      <c r="L9" s="39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34"/>
      <c r="Z9" s="14"/>
    </row>
    <row r="10" spans="1:26" s="40" customFormat="1" x14ac:dyDescent="0.2">
      <c r="A10" s="35" t="s">
        <v>19</v>
      </c>
      <c r="B10" s="35"/>
      <c r="C10" s="35"/>
      <c r="D10" s="36"/>
      <c r="E10" s="41" t="s">
        <v>20</v>
      </c>
      <c r="F10" s="42"/>
      <c r="G10" s="42"/>
      <c r="H10" s="42"/>
      <c r="I10" s="43"/>
      <c r="J10" s="1"/>
      <c r="K10" s="1"/>
      <c r="L10" s="39"/>
      <c r="M10" s="27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4"/>
      <c r="Z10" s="14"/>
    </row>
    <row r="11" spans="1:26" s="44" customFormat="1" ht="13.5" thickBot="1" x14ac:dyDescent="0.25">
      <c r="A11" s="1"/>
      <c r="B11" s="1"/>
      <c r="C11" s="1"/>
      <c r="E11" s="45" t="s">
        <v>21</v>
      </c>
      <c r="F11" s="46"/>
      <c r="G11" s="46"/>
      <c r="H11" s="46"/>
      <c r="I11" s="47"/>
      <c r="J11" s="1"/>
      <c r="K11" s="1"/>
      <c r="L11" s="48"/>
      <c r="M11" s="49"/>
      <c r="N11" s="49"/>
      <c r="O11" s="49"/>
      <c r="P11" s="49"/>
      <c r="Q11" s="49"/>
      <c r="R11" s="49"/>
      <c r="S11" s="50"/>
      <c r="T11" s="50"/>
      <c r="U11" s="50"/>
      <c r="V11" s="50"/>
      <c r="W11" s="50"/>
      <c r="X11" s="51"/>
      <c r="Y11" s="34"/>
      <c r="Z11" s="52"/>
    </row>
    <row r="12" spans="1:26" s="58" customFormat="1" ht="16.5" hidden="1" thickBot="1" x14ac:dyDescent="0.25">
      <c r="A12" s="53" t="s">
        <v>22</v>
      </c>
      <c r="B12" s="54" t="s">
        <v>23</v>
      </c>
      <c r="C12" s="54" t="s">
        <v>24</v>
      </c>
      <c r="D12" s="55" t="s">
        <v>25</v>
      </c>
      <c r="E12" s="56">
        <f>+E13+E16</f>
        <v>2115295</v>
      </c>
      <c r="F12" s="56">
        <f>+F13+F16</f>
        <v>0</v>
      </c>
      <c r="G12" s="56">
        <f>+G13+G16</f>
        <v>0</v>
      </c>
      <c r="H12" s="56">
        <f>+H13+H16</f>
        <v>0</v>
      </c>
      <c r="I12" s="56">
        <f>+I13+I16</f>
        <v>2115295</v>
      </c>
      <c r="J12" s="1"/>
      <c r="K12" s="1"/>
      <c r="L12" s="57"/>
      <c r="M12" s="56">
        <f>+M13+M16</f>
        <v>0</v>
      </c>
      <c r="N12" s="56">
        <f t="shared" ref="N12:Z12" si="0">+N13+N16</f>
        <v>0</v>
      </c>
      <c r="O12" s="56">
        <f t="shared" si="0"/>
        <v>0</v>
      </c>
      <c r="P12" s="56">
        <f t="shared" si="0"/>
        <v>0</v>
      </c>
      <c r="Q12" s="56">
        <f t="shared" si="0"/>
        <v>0</v>
      </c>
      <c r="R12" s="56">
        <f t="shared" si="0"/>
        <v>0</v>
      </c>
      <c r="S12" s="56">
        <f t="shared" si="0"/>
        <v>0</v>
      </c>
      <c r="T12" s="56">
        <f t="shared" si="0"/>
        <v>0</v>
      </c>
      <c r="U12" s="56">
        <f t="shared" si="0"/>
        <v>0</v>
      </c>
      <c r="V12" s="56">
        <f t="shared" si="0"/>
        <v>0</v>
      </c>
      <c r="W12" s="56">
        <f t="shared" si="0"/>
        <v>0</v>
      </c>
      <c r="X12" s="56">
        <f t="shared" si="0"/>
        <v>2115295</v>
      </c>
      <c r="Y12" s="56">
        <f t="shared" si="0"/>
        <v>2115295</v>
      </c>
      <c r="Z12" s="56">
        <f t="shared" si="0"/>
        <v>0</v>
      </c>
    </row>
    <row r="13" spans="1:26" s="58" customFormat="1" ht="16.5" hidden="1" thickBot="1" x14ac:dyDescent="0.25">
      <c r="A13" s="59" t="s">
        <v>26</v>
      </c>
      <c r="B13" s="60" t="s">
        <v>27</v>
      </c>
      <c r="C13" s="61" t="s">
        <v>27</v>
      </c>
      <c r="D13" s="61" t="s">
        <v>28</v>
      </c>
      <c r="E13" s="62">
        <f t="shared" ref="E13:H14" si="1">E14</f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3">
        <f t="shared" ref="I13:I20" si="2">SUM(E13:H13)</f>
        <v>0</v>
      </c>
      <c r="J13" s="1"/>
      <c r="K13" s="1"/>
      <c r="M13" s="64">
        <f t="shared" ref="M13:Y14" si="3">M14</f>
        <v>0</v>
      </c>
      <c r="N13" s="64">
        <f t="shared" si="3"/>
        <v>0</v>
      </c>
      <c r="O13" s="64">
        <f t="shared" si="3"/>
        <v>0</v>
      </c>
      <c r="P13" s="64">
        <f t="shared" si="3"/>
        <v>0</v>
      </c>
      <c r="Q13" s="64">
        <f t="shared" si="3"/>
        <v>0</v>
      </c>
      <c r="R13" s="64">
        <f t="shared" si="3"/>
        <v>0</v>
      </c>
      <c r="S13" s="64">
        <f t="shared" si="3"/>
        <v>0</v>
      </c>
      <c r="T13" s="64">
        <f t="shared" si="3"/>
        <v>0</v>
      </c>
      <c r="U13" s="64">
        <f t="shared" si="3"/>
        <v>0</v>
      </c>
      <c r="V13" s="64">
        <f t="shared" si="3"/>
        <v>0</v>
      </c>
      <c r="W13" s="64">
        <f t="shared" si="3"/>
        <v>0</v>
      </c>
      <c r="X13" s="65">
        <f t="shared" si="3"/>
        <v>0</v>
      </c>
      <c r="Y13" s="66">
        <f t="shared" si="3"/>
        <v>0</v>
      </c>
      <c r="Z13" s="67">
        <f>+Y13-I13</f>
        <v>0</v>
      </c>
    </row>
    <row r="14" spans="1:26" s="58" customFormat="1" ht="16.5" hidden="1" thickBot="1" x14ac:dyDescent="0.25">
      <c r="A14" s="68" t="s">
        <v>27</v>
      </c>
      <c r="B14" s="59" t="s">
        <v>29</v>
      </c>
      <c r="C14" s="59" t="s">
        <v>27</v>
      </c>
      <c r="D14" s="61" t="s">
        <v>30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3">
        <f t="shared" si="2"/>
        <v>0</v>
      </c>
      <c r="J14" s="1"/>
      <c r="K14" s="1"/>
      <c r="M14" s="64">
        <f t="shared" si="3"/>
        <v>0</v>
      </c>
      <c r="N14" s="64">
        <f t="shared" si="3"/>
        <v>0</v>
      </c>
      <c r="O14" s="64">
        <f t="shared" si="3"/>
        <v>0</v>
      </c>
      <c r="P14" s="64">
        <f t="shared" si="3"/>
        <v>0</v>
      </c>
      <c r="Q14" s="64">
        <f t="shared" si="3"/>
        <v>0</v>
      </c>
      <c r="R14" s="64">
        <f t="shared" si="3"/>
        <v>0</v>
      </c>
      <c r="S14" s="64">
        <f t="shared" si="3"/>
        <v>0</v>
      </c>
      <c r="T14" s="64">
        <f t="shared" si="3"/>
        <v>0</v>
      </c>
      <c r="U14" s="64">
        <f t="shared" si="3"/>
        <v>0</v>
      </c>
      <c r="V14" s="64">
        <f t="shared" si="3"/>
        <v>0</v>
      </c>
      <c r="W14" s="64">
        <f t="shared" si="3"/>
        <v>0</v>
      </c>
      <c r="X14" s="65">
        <f t="shared" si="3"/>
        <v>0</v>
      </c>
      <c r="Y14" s="66">
        <f t="shared" si="3"/>
        <v>0</v>
      </c>
      <c r="Z14" s="67">
        <f>+Y14-I14</f>
        <v>0</v>
      </c>
    </row>
    <row r="15" spans="1:26" ht="26.25" hidden="1" thickBot="1" x14ac:dyDescent="0.25">
      <c r="A15" s="68" t="s">
        <v>27</v>
      </c>
      <c r="B15" s="69" t="s">
        <v>27</v>
      </c>
      <c r="C15" s="70" t="s">
        <v>31</v>
      </c>
      <c r="D15" s="69" t="s">
        <v>32</v>
      </c>
      <c r="E15" s="71"/>
      <c r="F15" s="71"/>
      <c r="G15" s="71"/>
      <c r="H15" s="71"/>
      <c r="I15" s="63">
        <f t="shared" si="2"/>
        <v>0</v>
      </c>
      <c r="M15" s="73">
        <v>0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66">
        <f>SUM(M15:X15)</f>
        <v>0</v>
      </c>
      <c r="Z15" s="67">
        <f>+Y15-I15</f>
        <v>0</v>
      </c>
    </row>
    <row r="16" spans="1:26" s="78" customFormat="1" ht="16.5" hidden="1" thickBot="1" x14ac:dyDescent="0.25">
      <c r="A16" s="74" t="s">
        <v>33</v>
      </c>
      <c r="B16" s="74" t="s">
        <v>27</v>
      </c>
      <c r="C16" s="74" t="s">
        <v>27</v>
      </c>
      <c r="D16" s="75" t="s">
        <v>34</v>
      </c>
      <c r="E16" s="76">
        <f>E17</f>
        <v>2115295</v>
      </c>
      <c r="F16" s="76">
        <f>F17</f>
        <v>0</v>
      </c>
      <c r="G16" s="76">
        <f>G17</f>
        <v>0</v>
      </c>
      <c r="H16" s="76">
        <f>H17</f>
        <v>0</v>
      </c>
      <c r="I16" s="77">
        <f t="shared" si="2"/>
        <v>2115295</v>
      </c>
      <c r="J16" s="1"/>
      <c r="K16" s="1"/>
      <c r="M16" s="79">
        <f t="shared" ref="M16:X16" si="4">M17</f>
        <v>0</v>
      </c>
      <c r="N16" s="79">
        <f t="shared" si="4"/>
        <v>0</v>
      </c>
      <c r="O16" s="79">
        <f t="shared" si="4"/>
        <v>0</v>
      </c>
      <c r="P16" s="79">
        <f t="shared" si="4"/>
        <v>0</v>
      </c>
      <c r="Q16" s="79">
        <f t="shared" si="4"/>
        <v>0</v>
      </c>
      <c r="R16" s="79">
        <f t="shared" si="4"/>
        <v>0</v>
      </c>
      <c r="S16" s="79">
        <f t="shared" si="4"/>
        <v>0</v>
      </c>
      <c r="T16" s="79">
        <f t="shared" si="4"/>
        <v>0</v>
      </c>
      <c r="U16" s="79">
        <f t="shared" si="4"/>
        <v>0</v>
      </c>
      <c r="V16" s="79">
        <f t="shared" si="4"/>
        <v>0</v>
      </c>
      <c r="W16" s="79">
        <f t="shared" si="4"/>
        <v>0</v>
      </c>
      <c r="X16" s="80">
        <f t="shared" si="4"/>
        <v>2115295</v>
      </c>
      <c r="Y16" s="66">
        <f>Y17</f>
        <v>2115295</v>
      </c>
      <c r="Z16" s="67">
        <f>+I16-Y16</f>
        <v>0</v>
      </c>
    </row>
    <row r="17" spans="1:27" s="58" customFormat="1" ht="16.5" hidden="1" thickBot="1" x14ac:dyDescent="0.25">
      <c r="A17" s="81" t="s">
        <v>27</v>
      </c>
      <c r="B17" s="82" t="s">
        <v>29</v>
      </c>
      <c r="C17" s="82" t="s">
        <v>27</v>
      </c>
      <c r="D17" s="83" t="s">
        <v>30</v>
      </c>
      <c r="E17" s="62">
        <f>SUM(E18:E19)</f>
        <v>2115295</v>
      </c>
      <c r="F17" s="62">
        <f>SUM(F18:F19)</f>
        <v>0</v>
      </c>
      <c r="G17" s="62">
        <f>SUM(G18:G19)</f>
        <v>0</v>
      </c>
      <c r="H17" s="62">
        <f>SUM(H18:H19)</f>
        <v>0</v>
      </c>
      <c r="I17" s="84">
        <f t="shared" si="2"/>
        <v>2115295</v>
      </c>
      <c r="J17" s="1"/>
      <c r="K17" s="1"/>
      <c r="M17" s="64">
        <f t="shared" ref="M17:Y17" si="5">SUM(M18:M19)</f>
        <v>0</v>
      </c>
      <c r="N17" s="64">
        <f t="shared" si="5"/>
        <v>0</v>
      </c>
      <c r="O17" s="64">
        <f t="shared" si="5"/>
        <v>0</v>
      </c>
      <c r="P17" s="64">
        <f t="shared" si="5"/>
        <v>0</v>
      </c>
      <c r="Q17" s="64">
        <f t="shared" si="5"/>
        <v>0</v>
      </c>
      <c r="R17" s="64">
        <f t="shared" si="5"/>
        <v>0</v>
      </c>
      <c r="S17" s="64">
        <f t="shared" si="5"/>
        <v>0</v>
      </c>
      <c r="T17" s="64">
        <f t="shared" si="5"/>
        <v>0</v>
      </c>
      <c r="U17" s="64">
        <f t="shared" si="5"/>
        <v>0</v>
      </c>
      <c r="V17" s="64">
        <f t="shared" si="5"/>
        <v>0</v>
      </c>
      <c r="W17" s="64">
        <f t="shared" si="5"/>
        <v>0</v>
      </c>
      <c r="X17" s="62">
        <f t="shared" si="5"/>
        <v>2115295</v>
      </c>
      <c r="Y17" s="66">
        <f t="shared" si="5"/>
        <v>2115295</v>
      </c>
      <c r="Z17" s="67">
        <f>+I17-Y17</f>
        <v>0</v>
      </c>
    </row>
    <row r="18" spans="1:27" ht="26.25" hidden="1" thickBot="1" x14ac:dyDescent="0.25">
      <c r="A18" s="85" t="s">
        <v>27</v>
      </c>
      <c r="B18" s="86" t="s">
        <v>27</v>
      </c>
      <c r="C18" s="86" t="s">
        <v>31</v>
      </c>
      <c r="D18" s="87" t="s">
        <v>32</v>
      </c>
      <c r="E18" s="71"/>
      <c r="F18" s="71"/>
      <c r="G18" s="71"/>
      <c r="H18" s="71"/>
      <c r="I18" s="63">
        <f t="shared" si="2"/>
        <v>0</v>
      </c>
      <c r="M18" s="73">
        <v>0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1"/>
      <c r="Y18" s="88">
        <f>SUM(M18:X18)</f>
        <v>0</v>
      </c>
      <c r="Z18" s="67">
        <f>+I18-Y18</f>
        <v>0</v>
      </c>
    </row>
    <row r="19" spans="1:27" s="94" customFormat="1" ht="16.5" hidden="1" customHeight="1" x14ac:dyDescent="0.2">
      <c r="A19" s="89"/>
      <c r="B19" s="90"/>
      <c r="C19" s="90" t="s">
        <v>35</v>
      </c>
      <c r="D19" s="91" t="s">
        <v>36</v>
      </c>
      <c r="E19" s="92">
        <v>2115295</v>
      </c>
      <c r="F19" s="92"/>
      <c r="G19" s="92"/>
      <c r="H19" s="92"/>
      <c r="I19" s="93">
        <f t="shared" si="2"/>
        <v>2115295</v>
      </c>
      <c r="J19" s="1"/>
      <c r="K19" s="1"/>
      <c r="M19" s="95">
        <f>+M41</f>
        <v>0</v>
      </c>
      <c r="N19" s="95">
        <f t="shared" ref="N19:W19" si="6">+N41</f>
        <v>0</v>
      </c>
      <c r="O19" s="95">
        <f t="shared" si="6"/>
        <v>0</v>
      </c>
      <c r="P19" s="95">
        <f t="shared" si="6"/>
        <v>0</v>
      </c>
      <c r="Q19" s="95">
        <f t="shared" si="6"/>
        <v>0</v>
      </c>
      <c r="R19" s="95">
        <f t="shared" si="6"/>
        <v>0</v>
      </c>
      <c r="S19" s="95">
        <f t="shared" si="6"/>
        <v>0</v>
      </c>
      <c r="T19" s="95">
        <f t="shared" si="6"/>
        <v>0</v>
      </c>
      <c r="U19" s="95">
        <f t="shared" si="6"/>
        <v>0</v>
      </c>
      <c r="V19" s="95">
        <f t="shared" si="6"/>
        <v>0</v>
      </c>
      <c r="W19" s="95">
        <f t="shared" si="6"/>
        <v>0</v>
      </c>
      <c r="X19" s="95">
        <v>2115295</v>
      </c>
      <c r="Y19" s="88">
        <f>SUM(M19:X19)</f>
        <v>2115295</v>
      </c>
      <c r="Z19" s="67">
        <f>+I19-Y19</f>
        <v>0</v>
      </c>
    </row>
    <row r="20" spans="1:27" s="58" customFormat="1" ht="16.5" hidden="1" thickBot="1" x14ac:dyDescent="0.25">
      <c r="A20" s="82" t="s">
        <v>37</v>
      </c>
      <c r="B20" s="81"/>
      <c r="C20" s="81"/>
      <c r="D20" s="83" t="s">
        <v>38</v>
      </c>
      <c r="E20" s="62"/>
      <c r="F20" s="62"/>
      <c r="G20" s="62"/>
      <c r="H20" s="62"/>
      <c r="I20" s="96">
        <f t="shared" si="2"/>
        <v>0</v>
      </c>
      <c r="J20" s="1"/>
      <c r="K20" s="1"/>
      <c r="L20" s="97">
        <f>+M20-I20</f>
        <v>0</v>
      </c>
      <c r="M20" s="98">
        <v>0</v>
      </c>
      <c r="N20" s="99">
        <f t="shared" ref="N20:X20" si="7">+M183</f>
        <v>0</v>
      </c>
      <c r="O20" s="99">
        <f t="shared" si="7"/>
        <v>0</v>
      </c>
      <c r="P20" s="99">
        <f t="shared" si="7"/>
        <v>-239247</v>
      </c>
      <c r="Q20" s="99">
        <f t="shared" si="7"/>
        <v>0</v>
      </c>
      <c r="R20" s="99">
        <f t="shared" si="7"/>
        <v>0</v>
      </c>
      <c r="S20" s="99">
        <f t="shared" si="7"/>
        <v>0</v>
      </c>
      <c r="T20" s="99">
        <f t="shared" si="7"/>
        <v>0</v>
      </c>
      <c r="U20" s="99">
        <f t="shared" si="7"/>
        <v>0</v>
      </c>
      <c r="V20" s="99">
        <f t="shared" si="7"/>
        <v>0</v>
      </c>
      <c r="W20" s="99">
        <f t="shared" si="7"/>
        <v>0</v>
      </c>
      <c r="X20" s="100">
        <f t="shared" si="7"/>
        <v>0</v>
      </c>
      <c r="Y20" s="101">
        <f>+M20</f>
        <v>0</v>
      </c>
      <c r="Z20" s="67"/>
    </row>
    <row r="21" spans="1:27" s="58" customFormat="1" ht="16.5" thickBot="1" x14ac:dyDescent="0.25">
      <c r="A21" s="53" t="s">
        <v>22</v>
      </c>
      <c r="B21" s="54" t="s">
        <v>23</v>
      </c>
      <c r="C21" s="54" t="s">
        <v>24</v>
      </c>
      <c r="D21" s="102" t="s">
        <v>39</v>
      </c>
      <c r="E21" s="103">
        <f>E22+E23+E32+E35+E43+E47+E49+E180+E182+E41</f>
        <v>2115295</v>
      </c>
      <c r="F21" s="103">
        <f>F22+F23+F32+F35+F43+F47+F49+F180+F182+F41</f>
        <v>0</v>
      </c>
      <c r="G21" s="103">
        <f>G22+G23+G32+G35+G43+G47+G49+G180+G182+G41</f>
        <v>0</v>
      </c>
      <c r="H21" s="103">
        <f>H22+H23+H32+H35+H43+H47+H49+H180+H182+H41</f>
        <v>0</v>
      </c>
      <c r="I21" s="103">
        <f>I22+I23+I32+I35+I43+I47+I49+I180+I182+I41</f>
        <v>2115295</v>
      </c>
      <c r="J21" s="1"/>
      <c r="K21" s="1"/>
      <c r="L21" s="104"/>
      <c r="M21" s="103">
        <f t="shared" ref="M21:Y21" si="8">M22+M23+M32+M35+M43+M47+M49+M180+M182+M41</f>
        <v>0</v>
      </c>
      <c r="N21" s="103">
        <f t="shared" si="8"/>
        <v>0</v>
      </c>
      <c r="O21" s="103">
        <f t="shared" si="8"/>
        <v>239247</v>
      </c>
      <c r="P21" s="103">
        <f t="shared" si="8"/>
        <v>0</v>
      </c>
      <c r="Q21" s="103">
        <f t="shared" si="8"/>
        <v>0</v>
      </c>
      <c r="R21" s="103">
        <f t="shared" si="8"/>
        <v>0</v>
      </c>
      <c r="S21" s="103">
        <f t="shared" si="8"/>
        <v>0</v>
      </c>
      <c r="T21" s="103">
        <f t="shared" si="8"/>
        <v>0</v>
      </c>
      <c r="U21" s="103">
        <f t="shared" si="8"/>
        <v>0</v>
      </c>
      <c r="V21" s="103">
        <f t="shared" si="8"/>
        <v>0</v>
      </c>
      <c r="W21" s="103">
        <f t="shared" si="8"/>
        <v>0</v>
      </c>
      <c r="X21" s="103">
        <f t="shared" si="8"/>
        <v>1876048</v>
      </c>
      <c r="Y21" s="103">
        <f t="shared" si="8"/>
        <v>2354542</v>
      </c>
      <c r="Z21" s="105">
        <f>+Z22+Z23+Z41+Z43+Z85</f>
        <v>0</v>
      </c>
      <c r="AA21" s="106"/>
    </row>
    <row r="22" spans="1:27" s="58" customFormat="1" hidden="1" x14ac:dyDescent="0.2">
      <c r="A22" s="107" t="s">
        <v>40</v>
      </c>
      <c r="B22" s="107"/>
      <c r="C22" s="107"/>
      <c r="D22" s="108" t="s">
        <v>41</v>
      </c>
      <c r="E22" s="109"/>
      <c r="F22" s="109"/>
      <c r="G22" s="109"/>
      <c r="H22" s="109"/>
      <c r="I22" s="110">
        <f>SUM(E22:H22)</f>
        <v>0</v>
      </c>
      <c r="J22" s="1"/>
      <c r="K22" s="1"/>
      <c r="L22" s="111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2"/>
      <c r="Y22" s="88">
        <f>SUM(M22:X22)</f>
        <v>0</v>
      </c>
      <c r="Z22" s="113">
        <f>+I22-Y22</f>
        <v>0</v>
      </c>
    </row>
    <row r="23" spans="1:27" s="58" customFormat="1" hidden="1" x14ac:dyDescent="0.2">
      <c r="A23" s="82" t="s">
        <v>42</v>
      </c>
      <c r="B23" s="81"/>
      <c r="C23" s="81"/>
      <c r="D23" s="83" t="s">
        <v>28</v>
      </c>
      <c r="E23" s="62">
        <f>E24+E27</f>
        <v>0</v>
      </c>
      <c r="F23" s="62">
        <f>F24+F27</f>
        <v>0</v>
      </c>
      <c r="G23" s="62">
        <f>G24+G27</f>
        <v>0</v>
      </c>
      <c r="H23" s="62">
        <f>H24+H27</f>
        <v>0</v>
      </c>
      <c r="I23" s="114">
        <f>I24+I27</f>
        <v>0</v>
      </c>
      <c r="J23" s="1"/>
      <c r="K23" s="1"/>
      <c r="L23" s="111"/>
      <c r="M23" s="62">
        <f t="shared" ref="M23:Y23" si="9">M24+M27</f>
        <v>0</v>
      </c>
      <c r="N23" s="62">
        <f t="shared" si="9"/>
        <v>0</v>
      </c>
      <c r="O23" s="62">
        <f t="shared" si="9"/>
        <v>0</v>
      </c>
      <c r="P23" s="62">
        <f t="shared" si="9"/>
        <v>0</v>
      </c>
      <c r="Q23" s="62">
        <f t="shared" si="9"/>
        <v>0</v>
      </c>
      <c r="R23" s="62">
        <f t="shared" si="9"/>
        <v>0</v>
      </c>
      <c r="S23" s="62">
        <f t="shared" si="9"/>
        <v>0</v>
      </c>
      <c r="T23" s="62">
        <f t="shared" si="9"/>
        <v>0</v>
      </c>
      <c r="U23" s="62">
        <f t="shared" si="9"/>
        <v>0</v>
      </c>
      <c r="V23" s="62">
        <f t="shared" si="9"/>
        <v>0</v>
      </c>
      <c r="W23" s="62">
        <f t="shared" si="9"/>
        <v>0</v>
      </c>
      <c r="X23" s="65">
        <f t="shared" si="9"/>
        <v>0</v>
      </c>
      <c r="Y23" s="115">
        <f t="shared" si="9"/>
        <v>0</v>
      </c>
      <c r="Z23" s="113">
        <f t="shared" ref="Z23:Z87" si="10">+I23-Y23</f>
        <v>0</v>
      </c>
    </row>
    <row r="24" spans="1:27" s="58" customFormat="1" hidden="1" x14ac:dyDescent="0.2">
      <c r="A24" s="81"/>
      <c r="B24" s="82" t="s">
        <v>43</v>
      </c>
      <c r="C24" s="81"/>
      <c r="D24" s="83" t="s">
        <v>44</v>
      </c>
      <c r="E24" s="62">
        <f>SUM(E25:E26)</f>
        <v>0</v>
      </c>
      <c r="F24" s="62">
        <f>SUM(F25:F26)</f>
        <v>0</v>
      </c>
      <c r="G24" s="62">
        <f>SUM(G25:G26)</f>
        <v>0</v>
      </c>
      <c r="H24" s="62">
        <f>SUM(H25:H26)</f>
        <v>0</v>
      </c>
      <c r="I24" s="84">
        <f>SUM(E24:H24)</f>
        <v>0</v>
      </c>
      <c r="J24" s="1"/>
      <c r="K24" s="1"/>
      <c r="L24" s="111"/>
      <c r="M24" s="62">
        <f t="shared" ref="M24:Y24" si="11">SUM(M25:M26)</f>
        <v>0</v>
      </c>
      <c r="N24" s="62">
        <f t="shared" si="11"/>
        <v>0</v>
      </c>
      <c r="O24" s="62">
        <f t="shared" si="11"/>
        <v>0</v>
      </c>
      <c r="P24" s="62">
        <f t="shared" si="11"/>
        <v>0</v>
      </c>
      <c r="Q24" s="62">
        <f t="shared" si="11"/>
        <v>0</v>
      </c>
      <c r="R24" s="62">
        <f t="shared" si="11"/>
        <v>0</v>
      </c>
      <c r="S24" s="62">
        <f t="shared" si="11"/>
        <v>0</v>
      </c>
      <c r="T24" s="62">
        <f t="shared" si="11"/>
        <v>0</v>
      </c>
      <c r="U24" s="62">
        <f t="shared" si="11"/>
        <v>0</v>
      </c>
      <c r="V24" s="62">
        <f t="shared" si="11"/>
        <v>0</v>
      </c>
      <c r="W24" s="62">
        <f t="shared" si="11"/>
        <v>0</v>
      </c>
      <c r="X24" s="65">
        <f t="shared" si="11"/>
        <v>0</v>
      </c>
      <c r="Y24" s="116">
        <f t="shared" si="11"/>
        <v>0</v>
      </c>
      <c r="Z24" s="113">
        <f t="shared" si="10"/>
        <v>0</v>
      </c>
    </row>
    <row r="25" spans="1:27" ht="38.25" hidden="1" x14ac:dyDescent="0.2">
      <c r="A25" s="85"/>
      <c r="B25" s="85"/>
      <c r="C25" s="70" t="s">
        <v>45</v>
      </c>
      <c r="D25" s="69" t="s">
        <v>46</v>
      </c>
      <c r="E25" s="71"/>
      <c r="F25" s="71"/>
      <c r="G25" s="71"/>
      <c r="H25" s="71"/>
      <c r="I25" s="63">
        <f>SUM(E25:H25)</f>
        <v>0</v>
      </c>
      <c r="L25" s="11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17"/>
      <c r="Y25" s="88">
        <f>SUM(M25:X25)</f>
        <v>0</v>
      </c>
      <c r="Z25" s="113">
        <f t="shared" si="10"/>
        <v>0</v>
      </c>
    </row>
    <row r="26" spans="1:27" ht="25.5" hidden="1" x14ac:dyDescent="0.2">
      <c r="A26" s="85"/>
      <c r="B26" s="85"/>
      <c r="C26" s="86">
        <v>100</v>
      </c>
      <c r="D26" s="118" t="s">
        <v>47</v>
      </c>
      <c r="E26" s="71"/>
      <c r="F26" s="71"/>
      <c r="G26" s="71"/>
      <c r="H26" s="71"/>
      <c r="I26" s="63">
        <f>SUM(E26:H26)</f>
        <v>0</v>
      </c>
      <c r="L26" s="11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17"/>
      <c r="Y26" s="88">
        <f>SUM(M26:X26)</f>
        <v>0</v>
      </c>
      <c r="Z26" s="113">
        <f t="shared" si="10"/>
        <v>0</v>
      </c>
    </row>
    <row r="27" spans="1:27" s="58" customFormat="1" hidden="1" x14ac:dyDescent="0.2">
      <c r="A27" s="81"/>
      <c r="B27" s="82" t="s">
        <v>48</v>
      </c>
      <c r="C27" s="81"/>
      <c r="D27" s="83" t="s">
        <v>49</v>
      </c>
      <c r="E27" s="64">
        <f>SUM(E28:E31)</f>
        <v>0</v>
      </c>
      <c r="F27" s="64">
        <f>SUM(F28:F31)</f>
        <v>0</v>
      </c>
      <c r="G27" s="64">
        <f>SUM(G28:G31)</f>
        <v>0</v>
      </c>
      <c r="H27" s="64">
        <f>SUM(H28:H31)</f>
        <v>0</v>
      </c>
      <c r="I27" s="84">
        <f>SUM(I28:I31)</f>
        <v>0</v>
      </c>
      <c r="J27" s="1"/>
      <c r="K27" s="1"/>
      <c r="L27" s="111"/>
      <c r="M27" s="64">
        <f>SUM(M28:M31)</f>
        <v>0</v>
      </c>
      <c r="N27" s="64">
        <f t="shared" ref="N27:Y27" si="12">SUM(N28:N31)</f>
        <v>0</v>
      </c>
      <c r="O27" s="64">
        <f t="shared" si="12"/>
        <v>0</v>
      </c>
      <c r="P27" s="64">
        <f t="shared" si="12"/>
        <v>0</v>
      </c>
      <c r="Q27" s="64">
        <f t="shared" si="12"/>
        <v>0</v>
      </c>
      <c r="R27" s="64">
        <f t="shared" si="12"/>
        <v>0</v>
      </c>
      <c r="S27" s="64">
        <f t="shared" si="12"/>
        <v>0</v>
      </c>
      <c r="T27" s="64">
        <f t="shared" si="12"/>
        <v>0</v>
      </c>
      <c r="U27" s="64">
        <f t="shared" si="12"/>
        <v>0</v>
      </c>
      <c r="V27" s="64">
        <f t="shared" si="12"/>
        <v>0</v>
      </c>
      <c r="W27" s="64">
        <f t="shared" si="12"/>
        <v>0</v>
      </c>
      <c r="X27" s="64">
        <f t="shared" si="12"/>
        <v>0</v>
      </c>
      <c r="Y27" s="116">
        <f t="shared" si="12"/>
        <v>0</v>
      </c>
      <c r="Z27" s="113">
        <f t="shared" si="10"/>
        <v>0</v>
      </c>
    </row>
    <row r="28" spans="1:27" ht="38.25" hidden="1" customHeight="1" x14ac:dyDescent="0.2">
      <c r="A28" s="85"/>
      <c r="B28" s="86"/>
      <c r="C28" s="86" t="s">
        <v>50</v>
      </c>
      <c r="D28" s="87" t="s">
        <v>51</v>
      </c>
      <c r="E28" s="71"/>
      <c r="F28" s="71"/>
      <c r="G28" s="71"/>
      <c r="H28" s="71"/>
      <c r="I28" s="63">
        <f t="shared" ref="I28:I40" si="13">SUM(E28:H28)</f>
        <v>0</v>
      </c>
      <c r="L28" s="11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17"/>
      <c r="Y28" s="119">
        <f>SUM(M28:X28)</f>
        <v>0</v>
      </c>
      <c r="Z28" s="113">
        <f t="shared" si="10"/>
        <v>0</v>
      </c>
    </row>
    <row r="29" spans="1:27" ht="25.5" hidden="1" x14ac:dyDescent="0.2">
      <c r="A29" s="85"/>
      <c r="B29" s="86"/>
      <c r="C29" s="86">
        <v>100</v>
      </c>
      <c r="D29" s="118" t="s">
        <v>47</v>
      </c>
      <c r="E29" s="71"/>
      <c r="F29" s="71"/>
      <c r="G29" s="71"/>
      <c r="H29" s="71"/>
      <c r="I29" s="63">
        <f t="shared" si="13"/>
        <v>0</v>
      </c>
      <c r="L29" s="11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17"/>
      <c r="Y29" s="119">
        <f>SUM(M29:X29)</f>
        <v>0</v>
      </c>
      <c r="Z29" s="113">
        <f t="shared" si="10"/>
        <v>0</v>
      </c>
    </row>
    <row r="30" spans="1:27" ht="35.25" hidden="1" customHeight="1" x14ac:dyDescent="0.2">
      <c r="A30" s="85"/>
      <c r="B30" s="86"/>
      <c r="C30" s="86">
        <v>120</v>
      </c>
      <c r="D30" s="118" t="s">
        <v>52</v>
      </c>
      <c r="E30" s="71"/>
      <c r="F30" s="71"/>
      <c r="G30" s="71"/>
      <c r="H30" s="71"/>
      <c r="I30" s="63">
        <f t="shared" si="13"/>
        <v>0</v>
      </c>
      <c r="L30" s="11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17"/>
      <c r="Y30" s="119">
        <f>SUM(M30:X30)</f>
        <v>0</v>
      </c>
      <c r="Z30" s="113">
        <f t="shared" si="10"/>
        <v>0</v>
      </c>
    </row>
    <row r="31" spans="1:27" ht="39.75" hidden="1" customHeight="1" x14ac:dyDescent="0.2">
      <c r="A31" s="85"/>
      <c r="B31" s="86"/>
      <c r="C31" s="86">
        <v>121</v>
      </c>
      <c r="D31" s="118" t="s">
        <v>53</v>
      </c>
      <c r="E31" s="71"/>
      <c r="F31" s="71"/>
      <c r="G31" s="71"/>
      <c r="H31" s="71"/>
      <c r="I31" s="63">
        <f t="shared" si="13"/>
        <v>0</v>
      </c>
      <c r="L31" s="11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17"/>
      <c r="Y31" s="119">
        <f>SUM(M31:X31)</f>
        <v>0</v>
      </c>
      <c r="Z31" s="113">
        <f t="shared" si="10"/>
        <v>0</v>
      </c>
    </row>
    <row r="32" spans="1:27" s="58" customFormat="1" hidden="1" x14ac:dyDescent="0.2">
      <c r="A32" s="120">
        <v>25</v>
      </c>
      <c r="B32" s="121"/>
      <c r="C32" s="121"/>
      <c r="D32" s="122" t="s">
        <v>54</v>
      </c>
      <c r="E32" s="123">
        <f>SUM(E33:E34)</f>
        <v>0</v>
      </c>
      <c r="F32" s="123">
        <f>SUM(F33:F34)</f>
        <v>0</v>
      </c>
      <c r="G32" s="123">
        <f>SUM(G33:G34)</f>
        <v>0</v>
      </c>
      <c r="H32" s="123">
        <f>SUM(H33:H34)</f>
        <v>0</v>
      </c>
      <c r="I32" s="63">
        <f t="shared" si="13"/>
        <v>0</v>
      </c>
      <c r="J32" s="1"/>
      <c r="K32" s="1"/>
      <c r="L32" s="111"/>
      <c r="M32" s="123">
        <f t="shared" ref="M32:X32" si="14">SUM(M33:M34)</f>
        <v>0</v>
      </c>
      <c r="N32" s="123">
        <f t="shared" si="14"/>
        <v>0</v>
      </c>
      <c r="O32" s="123">
        <f t="shared" si="14"/>
        <v>0</v>
      </c>
      <c r="P32" s="123">
        <f t="shared" si="14"/>
        <v>0</v>
      </c>
      <c r="Q32" s="123">
        <f t="shared" si="14"/>
        <v>0</v>
      </c>
      <c r="R32" s="123">
        <f t="shared" si="14"/>
        <v>0</v>
      </c>
      <c r="S32" s="123">
        <f t="shared" si="14"/>
        <v>0</v>
      </c>
      <c r="T32" s="123">
        <f t="shared" si="14"/>
        <v>0</v>
      </c>
      <c r="U32" s="123">
        <f t="shared" si="14"/>
        <v>0</v>
      </c>
      <c r="V32" s="123">
        <f t="shared" si="14"/>
        <v>0</v>
      </c>
      <c r="W32" s="123">
        <f t="shared" si="14"/>
        <v>0</v>
      </c>
      <c r="X32" s="124">
        <f t="shared" si="14"/>
        <v>0</v>
      </c>
      <c r="Y32" s="125">
        <f>+Y33</f>
        <v>0</v>
      </c>
      <c r="Z32" s="113">
        <f t="shared" si="10"/>
        <v>0</v>
      </c>
    </row>
    <row r="33" spans="1:26" s="58" customFormat="1" hidden="1" x14ac:dyDescent="0.2">
      <c r="A33" s="121"/>
      <c r="B33" s="121">
        <v>99</v>
      </c>
      <c r="C33" s="120"/>
      <c r="D33" s="126" t="s">
        <v>55</v>
      </c>
      <c r="E33" s="123"/>
      <c r="F33" s="123"/>
      <c r="G33" s="123"/>
      <c r="H33" s="123"/>
      <c r="I33" s="84">
        <f t="shared" si="13"/>
        <v>0</v>
      </c>
      <c r="J33" s="1"/>
      <c r="K33" s="1"/>
      <c r="L33" s="111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119">
        <f>SUM(M33:X33)</f>
        <v>0</v>
      </c>
      <c r="Z33" s="113">
        <f t="shared" si="10"/>
        <v>0</v>
      </c>
    </row>
    <row r="34" spans="1:26" s="58" customFormat="1" hidden="1" x14ac:dyDescent="0.2">
      <c r="A34" s="81"/>
      <c r="B34" s="127"/>
      <c r="C34" s="128"/>
      <c r="D34" s="129"/>
      <c r="E34" s="123"/>
      <c r="F34" s="123"/>
      <c r="G34" s="123"/>
      <c r="H34" s="123"/>
      <c r="I34" s="84">
        <f t="shared" si="13"/>
        <v>0</v>
      </c>
      <c r="J34" s="1"/>
      <c r="K34" s="1"/>
      <c r="L34" s="111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4"/>
      <c r="Y34" s="119">
        <f>SUM(M34:X34)</f>
        <v>0</v>
      </c>
      <c r="Z34" s="113">
        <f t="shared" si="10"/>
        <v>0</v>
      </c>
    </row>
    <row r="35" spans="1:26" s="78" customFormat="1" hidden="1" x14ac:dyDescent="0.2">
      <c r="A35" s="74" t="s">
        <v>56</v>
      </c>
      <c r="B35" s="130"/>
      <c r="C35" s="74"/>
      <c r="D35" s="75" t="s">
        <v>57</v>
      </c>
      <c r="E35" s="76">
        <f>SUM(E36:E40)</f>
        <v>0</v>
      </c>
      <c r="F35" s="76">
        <f>SUM(F36:F40)</f>
        <v>0</v>
      </c>
      <c r="G35" s="76">
        <f>SUM(G36:G40)</f>
        <v>0</v>
      </c>
      <c r="H35" s="76">
        <f>SUM(H36:H40)</f>
        <v>0</v>
      </c>
      <c r="I35" s="77">
        <f t="shared" si="13"/>
        <v>0</v>
      </c>
      <c r="J35" s="1"/>
      <c r="K35" s="1"/>
      <c r="L35" s="111"/>
      <c r="M35" s="76">
        <f t="shared" ref="M35:X35" si="15">SUM(M36:M40)</f>
        <v>0</v>
      </c>
      <c r="N35" s="76">
        <f t="shared" si="15"/>
        <v>0</v>
      </c>
      <c r="O35" s="76">
        <f t="shared" si="15"/>
        <v>0</v>
      </c>
      <c r="P35" s="76">
        <f t="shared" si="15"/>
        <v>0</v>
      </c>
      <c r="Q35" s="76">
        <f t="shared" si="15"/>
        <v>0</v>
      </c>
      <c r="R35" s="76">
        <f t="shared" si="15"/>
        <v>0</v>
      </c>
      <c r="S35" s="76">
        <f t="shared" si="15"/>
        <v>0</v>
      </c>
      <c r="T35" s="76">
        <f t="shared" si="15"/>
        <v>0</v>
      </c>
      <c r="U35" s="76">
        <f t="shared" si="15"/>
        <v>0</v>
      </c>
      <c r="V35" s="76">
        <f t="shared" si="15"/>
        <v>0</v>
      </c>
      <c r="W35" s="76">
        <f t="shared" si="15"/>
        <v>0</v>
      </c>
      <c r="X35" s="80">
        <f t="shared" si="15"/>
        <v>0</v>
      </c>
      <c r="Y35" s="131">
        <f>SUM(Y36:Y40)</f>
        <v>0</v>
      </c>
      <c r="Z35" s="113">
        <f t="shared" si="10"/>
        <v>0</v>
      </c>
    </row>
    <row r="36" spans="1:26" hidden="1" x14ac:dyDescent="0.2">
      <c r="A36" s="86"/>
      <c r="B36" s="70" t="s">
        <v>48</v>
      </c>
      <c r="C36" s="132"/>
      <c r="D36" s="69" t="s">
        <v>58</v>
      </c>
      <c r="E36" s="71"/>
      <c r="F36" s="71"/>
      <c r="G36" s="71"/>
      <c r="H36" s="71"/>
      <c r="I36" s="63">
        <f t="shared" si="13"/>
        <v>0</v>
      </c>
      <c r="L36" s="111"/>
      <c r="M36" s="71"/>
      <c r="N36" s="71"/>
      <c r="O36" s="71"/>
      <c r="P36" s="71"/>
      <c r="Q36" s="71"/>
      <c r="R36" s="133"/>
      <c r="S36" s="71"/>
      <c r="T36" s="71"/>
      <c r="U36" s="71"/>
      <c r="V36" s="71"/>
      <c r="W36" s="71"/>
      <c r="X36" s="117"/>
      <c r="Y36" s="119">
        <f t="shared" ref="Y36:Y42" si="16">SUM(M36:X36)</f>
        <v>0</v>
      </c>
      <c r="Z36" s="113">
        <f t="shared" si="10"/>
        <v>0</v>
      </c>
    </row>
    <row r="37" spans="1:26" hidden="1" x14ac:dyDescent="0.2">
      <c r="A37" s="86"/>
      <c r="B37" s="86" t="s">
        <v>59</v>
      </c>
      <c r="C37" s="86"/>
      <c r="D37" s="87" t="s">
        <v>60</v>
      </c>
      <c r="E37" s="71"/>
      <c r="F37" s="71"/>
      <c r="G37" s="71"/>
      <c r="H37" s="71"/>
      <c r="I37" s="63">
        <f t="shared" si="13"/>
        <v>0</v>
      </c>
      <c r="L37" s="111"/>
      <c r="M37" s="71"/>
      <c r="N37" s="71"/>
      <c r="O37" s="71"/>
      <c r="P37" s="71"/>
      <c r="Q37" s="71"/>
      <c r="R37" s="133"/>
      <c r="S37" s="71"/>
      <c r="T37" s="71"/>
      <c r="U37" s="71"/>
      <c r="V37" s="71"/>
      <c r="W37" s="71"/>
      <c r="X37" s="117"/>
      <c r="Y37" s="119">
        <f t="shared" si="16"/>
        <v>0</v>
      </c>
      <c r="Z37" s="113">
        <f t="shared" si="10"/>
        <v>0</v>
      </c>
    </row>
    <row r="38" spans="1:26" hidden="1" x14ac:dyDescent="0.2">
      <c r="A38" s="86"/>
      <c r="B38" s="86" t="s">
        <v>26</v>
      </c>
      <c r="C38" s="85"/>
      <c r="D38" s="87" t="s">
        <v>61</v>
      </c>
      <c r="E38" s="71"/>
      <c r="F38" s="71"/>
      <c r="G38" s="71"/>
      <c r="H38" s="71"/>
      <c r="I38" s="63">
        <f t="shared" si="13"/>
        <v>0</v>
      </c>
      <c r="L38" s="111"/>
      <c r="M38" s="71"/>
      <c r="N38" s="71"/>
      <c r="O38" s="71"/>
      <c r="P38" s="71"/>
      <c r="Q38" s="71"/>
      <c r="R38" s="133"/>
      <c r="S38" s="71"/>
      <c r="T38" s="71"/>
      <c r="U38" s="71"/>
      <c r="V38" s="71"/>
      <c r="W38" s="71"/>
      <c r="X38" s="117"/>
      <c r="Y38" s="119">
        <f t="shared" si="16"/>
        <v>0</v>
      </c>
      <c r="Z38" s="113">
        <f t="shared" si="10"/>
        <v>0</v>
      </c>
    </row>
    <row r="39" spans="1:26" hidden="1" x14ac:dyDescent="0.2">
      <c r="A39" s="86"/>
      <c r="B39" s="70" t="s">
        <v>62</v>
      </c>
      <c r="C39" s="85"/>
      <c r="D39" s="69" t="s">
        <v>63</v>
      </c>
      <c r="E39" s="71"/>
      <c r="F39" s="71"/>
      <c r="G39" s="71"/>
      <c r="H39" s="71"/>
      <c r="I39" s="63">
        <f t="shared" si="13"/>
        <v>0</v>
      </c>
      <c r="L39" s="11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17"/>
      <c r="Y39" s="119">
        <f t="shared" si="16"/>
        <v>0</v>
      </c>
      <c r="Z39" s="113">
        <f t="shared" si="10"/>
        <v>0</v>
      </c>
    </row>
    <row r="40" spans="1:26" hidden="1" x14ac:dyDescent="0.2">
      <c r="A40" s="86"/>
      <c r="B40" s="70" t="s">
        <v>64</v>
      </c>
      <c r="C40" s="85"/>
      <c r="D40" s="69" t="s">
        <v>65</v>
      </c>
      <c r="E40" s="71"/>
      <c r="F40" s="71"/>
      <c r="G40" s="71"/>
      <c r="H40" s="71"/>
      <c r="I40" s="63">
        <f t="shared" si="13"/>
        <v>0</v>
      </c>
      <c r="L40" s="11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17"/>
      <c r="Y40" s="119">
        <f t="shared" si="16"/>
        <v>0</v>
      </c>
      <c r="Z40" s="113">
        <f t="shared" si="10"/>
        <v>0</v>
      </c>
    </row>
    <row r="41" spans="1:26" s="58" customFormat="1" ht="25.5" hidden="1" x14ac:dyDescent="0.2">
      <c r="A41" s="82">
        <v>30</v>
      </c>
      <c r="B41" s="59"/>
      <c r="C41" s="81"/>
      <c r="D41" s="61" t="s">
        <v>66</v>
      </c>
      <c r="E41" s="79">
        <f>+E42</f>
        <v>0</v>
      </c>
      <c r="F41" s="79">
        <f>+F42</f>
        <v>0</v>
      </c>
      <c r="G41" s="79">
        <f>+G42</f>
        <v>0</v>
      </c>
      <c r="H41" s="79">
        <f>+H42</f>
        <v>0</v>
      </c>
      <c r="I41" s="77">
        <f>+I42</f>
        <v>0</v>
      </c>
      <c r="J41" s="134"/>
      <c r="K41" s="134"/>
      <c r="L41" s="111"/>
      <c r="M41" s="62">
        <f>+M42</f>
        <v>0</v>
      </c>
      <c r="N41" s="62">
        <f t="shared" ref="N41:X41" si="17">+N42</f>
        <v>0</v>
      </c>
      <c r="O41" s="62">
        <f t="shared" si="17"/>
        <v>0</v>
      </c>
      <c r="P41" s="62">
        <f t="shared" si="17"/>
        <v>0</v>
      </c>
      <c r="Q41" s="62">
        <f t="shared" si="17"/>
        <v>0</v>
      </c>
      <c r="R41" s="62">
        <f t="shared" si="17"/>
        <v>0</v>
      </c>
      <c r="S41" s="62">
        <f t="shared" si="17"/>
        <v>0</v>
      </c>
      <c r="T41" s="62">
        <f t="shared" si="17"/>
        <v>0</v>
      </c>
      <c r="U41" s="62">
        <f t="shared" si="17"/>
        <v>0</v>
      </c>
      <c r="V41" s="62">
        <f t="shared" si="17"/>
        <v>0</v>
      </c>
      <c r="W41" s="62">
        <f t="shared" si="17"/>
        <v>0</v>
      </c>
      <c r="X41" s="62">
        <f t="shared" si="17"/>
        <v>0</v>
      </c>
      <c r="Y41" s="119">
        <f t="shared" si="16"/>
        <v>0</v>
      </c>
      <c r="Z41" s="113">
        <f t="shared" si="10"/>
        <v>0</v>
      </c>
    </row>
    <row r="42" spans="1:26" ht="23.25" hidden="1" customHeight="1" x14ac:dyDescent="0.2">
      <c r="A42" s="86"/>
      <c r="B42" s="70">
        <v>10</v>
      </c>
      <c r="C42" s="85"/>
      <c r="D42" s="69" t="s">
        <v>36</v>
      </c>
      <c r="E42" s="71"/>
      <c r="F42" s="71"/>
      <c r="G42" s="71"/>
      <c r="H42" s="71"/>
      <c r="I42" s="63">
        <f t="shared" ref="I42:I48" si="18">SUM(E42:H42)</f>
        <v>0</v>
      </c>
      <c r="L42" s="11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17"/>
      <c r="Y42" s="119">
        <f t="shared" si="16"/>
        <v>0</v>
      </c>
      <c r="Z42" s="113">
        <f t="shared" si="10"/>
        <v>0</v>
      </c>
    </row>
    <row r="43" spans="1:26" s="58" customFormat="1" x14ac:dyDescent="0.2">
      <c r="A43" s="81" t="s">
        <v>67</v>
      </c>
      <c r="B43" s="81"/>
      <c r="C43" s="81"/>
      <c r="D43" s="83" t="s">
        <v>68</v>
      </c>
      <c r="E43" s="62">
        <f>SUM(E44:E46)</f>
        <v>2115295</v>
      </c>
      <c r="F43" s="62">
        <f>SUM(F44:F46)</f>
        <v>0</v>
      </c>
      <c r="G43" s="62">
        <f>SUM(G44:G46)</f>
        <v>0</v>
      </c>
      <c r="H43" s="62">
        <f>SUM(H44:H46)</f>
        <v>0</v>
      </c>
      <c r="I43" s="84">
        <f t="shared" si="18"/>
        <v>2115295</v>
      </c>
      <c r="J43" s="1"/>
      <c r="K43" s="1"/>
      <c r="L43" s="111"/>
      <c r="M43" s="62">
        <f t="shared" ref="M43:X43" si="19">SUM(M44:M46)</f>
        <v>0</v>
      </c>
      <c r="N43" s="62">
        <f t="shared" si="19"/>
        <v>0</v>
      </c>
      <c r="O43" s="62">
        <f t="shared" si="19"/>
        <v>239247</v>
      </c>
      <c r="P43" s="62">
        <f t="shared" si="19"/>
        <v>0</v>
      </c>
      <c r="Q43" s="62">
        <f t="shared" si="19"/>
        <v>0</v>
      </c>
      <c r="R43" s="62">
        <f t="shared" si="19"/>
        <v>0</v>
      </c>
      <c r="S43" s="62">
        <f t="shared" si="19"/>
        <v>0</v>
      </c>
      <c r="T43" s="62">
        <f t="shared" si="19"/>
        <v>0</v>
      </c>
      <c r="U43" s="62">
        <f t="shared" si="19"/>
        <v>0</v>
      </c>
      <c r="V43" s="62">
        <f t="shared" si="19"/>
        <v>0</v>
      </c>
      <c r="W43" s="62">
        <f t="shared" si="19"/>
        <v>0</v>
      </c>
      <c r="X43" s="65">
        <f t="shared" si="19"/>
        <v>1876048</v>
      </c>
      <c r="Y43" s="116">
        <f>SUM(Y44:Y45)</f>
        <v>2115295</v>
      </c>
      <c r="Z43" s="113">
        <f t="shared" si="10"/>
        <v>0</v>
      </c>
    </row>
    <row r="44" spans="1:26" x14ac:dyDescent="0.2">
      <c r="A44" s="85"/>
      <c r="B44" s="86" t="s">
        <v>43</v>
      </c>
      <c r="C44" s="85"/>
      <c r="D44" s="87" t="s">
        <v>69</v>
      </c>
      <c r="E44" s="71"/>
      <c r="F44" s="71"/>
      <c r="G44" s="71"/>
      <c r="H44" s="71"/>
      <c r="I44" s="63">
        <f t="shared" si="18"/>
        <v>0</v>
      </c>
      <c r="L44" s="11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17"/>
      <c r="Y44" s="119">
        <f>SUM(M44:X44)</f>
        <v>0</v>
      </c>
      <c r="Z44" s="113">
        <f t="shared" si="10"/>
        <v>0</v>
      </c>
    </row>
    <row r="45" spans="1:26" x14ac:dyDescent="0.2">
      <c r="A45" s="85"/>
      <c r="B45" s="86" t="s">
        <v>29</v>
      </c>
      <c r="C45" s="85"/>
      <c r="D45" s="87" t="s">
        <v>70</v>
      </c>
      <c r="E45" s="71">
        <v>2115295</v>
      </c>
      <c r="F45" s="71"/>
      <c r="G45" s="71"/>
      <c r="H45" s="71"/>
      <c r="I45" s="63">
        <f t="shared" si="18"/>
        <v>2115295</v>
      </c>
      <c r="L45" s="111"/>
      <c r="M45" s="71"/>
      <c r="N45" s="71"/>
      <c r="O45" s="71">
        <v>239247</v>
      </c>
      <c r="P45" s="71"/>
      <c r="Q45" s="71"/>
      <c r="R45" s="71"/>
      <c r="S45" s="71"/>
      <c r="T45" s="71"/>
      <c r="U45" s="71"/>
      <c r="V45" s="71"/>
      <c r="W45" s="71"/>
      <c r="X45" s="117">
        <f>2115295-239247</f>
        <v>1876048</v>
      </c>
      <c r="Y45" s="119">
        <f>SUM(M45:X45)</f>
        <v>2115295</v>
      </c>
      <c r="Z45" s="113">
        <f t="shared" si="10"/>
        <v>0</v>
      </c>
    </row>
    <row r="46" spans="1:26" x14ac:dyDescent="0.2">
      <c r="A46" s="85"/>
      <c r="B46" s="86" t="s">
        <v>48</v>
      </c>
      <c r="C46" s="85"/>
      <c r="D46" s="87" t="s">
        <v>71</v>
      </c>
      <c r="E46" s="71"/>
      <c r="F46" s="71"/>
      <c r="G46" s="71"/>
      <c r="H46" s="71"/>
      <c r="I46" s="63">
        <f t="shared" si="18"/>
        <v>0</v>
      </c>
      <c r="L46" s="11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117"/>
      <c r="Y46" s="119">
        <f>SUM(M46:X46)</f>
        <v>0</v>
      </c>
      <c r="Z46" s="113">
        <f t="shared" si="10"/>
        <v>0</v>
      </c>
    </row>
    <row r="47" spans="1:26" s="58" customFormat="1" hidden="1" x14ac:dyDescent="0.2">
      <c r="A47" s="82" t="s">
        <v>72</v>
      </c>
      <c r="B47" s="81"/>
      <c r="C47" s="81"/>
      <c r="D47" s="83" t="s">
        <v>73</v>
      </c>
      <c r="E47" s="62">
        <f>E48</f>
        <v>0</v>
      </c>
      <c r="F47" s="62">
        <f>F48</f>
        <v>0</v>
      </c>
      <c r="G47" s="62">
        <f>G48</f>
        <v>0</v>
      </c>
      <c r="H47" s="62">
        <f>H48</f>
        <v>0</v>
      </c>
      <c r="I47" s="84">
        <f t="shared" si="18"/>
        <v>0</v>
      </c>
      <c r="J47" s="1"/>
      <c r="K47" s="1"/>
      <c r="L47" s="111"/>
      <c r="M47" s="62">
        <f t="shared" ref="M47:X47" si="20">M48</f>
        <v>0</v>
      </c>
      <c r="N47" s="62">
        <f t="shared" si="20"/>
        <v>0</v>
      </c>
      <c r="O47" s="62">
        <f t="shared" si="20"/>
        <v>0</v>
      </c>
      <c r="P47" s="62">
        <f t="shared" si="20"/>
        <v>0</v>
      </c>
      <c r="Q47" s="62">
        <f t="shared" si="20"/>
        <v>0</v>
      </c>
      <c r="R47" s="62">
        <f t="shared" si="20"/>
        <v>0</v>
      </c>
      <c r="S47" s="62">
        <f t="shared" si="20"/>
        <v>0</v>
      </c>
      <c r="T47" s="62">
        <f t="shared" si="20"/>
        <v>0</v>
      </c>
      <c r="U47" s="62">
        <f t="shared" si="20"/>
        <v>0</v>
      </c>
      <c r="V47" s="62">
        <f t="shared" si="20"/>
        <v>0</v>
      </c>
      <c r="W47" s="62">
        <f t="shared" si="20"/>
        <v>0</v>
      </c>
      <c r="X47" s="65">
        <f t="shared" si="20"/>
        <v>0</v>
      </c>
      <c r="Y47" s="116">
        <f>Y48</f>
        <v>0</v>
      </c>
      <c r="Z47" s="113">
        <f t="shared" si="10"/>
        <v>0</v>
      </c>
    </row>
    <row r="48" spans="1:26" s="58" customFormat="1" hidden="1" x14ac:dyDescent="0.2">
      <c r="A48" s="81"/>
      <c r="B48" s="82" t="s">
        <v>62</v>
      </c>
      <c r="C48" s="81"/>
      <c r="D48" s="83" t="s">
        <v>74</v>
      </c>
      <c r="E48" s="62"/>
      <c r="F48" s="62"/>
      <c r="G48" s="62"/>
      <c r="H48" s="62"/>
      <c r="I48" s="84">
        <f t="shared" si="18"/>
        <v>0</v>
      </c>
      <c r="J48" s="1"/>
      <c r="K48" s="1"/>
      <c r="L48" s="111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5"/>
      <c r="Y48" s="119">
        <f>SUM(M48:X48)</f>
        <v>0</v>
      </c>
      <c r="Z48" s="113">
        <f t="shared" si="10"/>
        <v>0</v>
      </c>
    </row>
    <row r="49" spans="1:26" s="58" customFormat="1" hidden="1" x14ac:dyDescent="0.2">
      <c r="A49" s="82" t="s">
        <v>75</v>
      </c>
      <c r="B49" s="81"/>
      <c r="C49" s="81"/>
      <c r="D49" s="83" t="s">
        <v>76</v>
      </c>
      <c r="E49" s="62">
        <f>+E50+E81+E85</f>
        <v>0</v>
      </c>
      <c r="F49" s="62">
        <f>+F50+F81+F85</f>
        <v>0</v>
      </c>
      <c r="G49" s="62">
        <f>+G50+G81+G85</f>
        <v>0</v>
      </c>
      <c r="H49" s="62">
        <f>+H50+H81+H85</f>
        <v>0</v>
      </c>
      <c r="I49" s="114">
        <f>+I50+I81+I85</f>
        <v>0</v>
      </c>
      <c r="J49" s="1"/>
      <c r="K49" s="1"/>
      <c r="L49" s="111"/>
      <c r="M49" s="62">
        <f t="shared" ref="M49:Y49" si="21">+M50+M81+M85</f>
        <v>0</v>
      </c>
      <c r="N49" s="62">
        <f t="shared" si="21"/>
        <v>0</v>
      </c>
      <c r="O49" s="62">
        <f t="shared" si="21"/>
        <v>0</v>
      </c>
      <c r="P49" s="62">
        <f t="shared" si="21"/>
        <v>0</v>
      </c>
      <c r="Q49" s="62">
        <f t="shared" si="21"/>
        <v>0</v>
      </c>
      <c r="R49" s="62">
        <f t="shared" si="21"/>
        <v>0</v>
      </c>
      <c r="S49" s="62">
        <f t="shared" si="21"/>
        <v>0</v>
      </c>
      <c r="T49" s="62">
        <f t="shared" si="21"/>
        <v>0</v>
      </c>
      <c r="U49" s="62">
        <f t="shared" si="21"/>
        <v>0</v>
      </c>
      <c r="V49" s="62">
        <f t="shared" si="21"/>
        <v>0</v>
      </c>
      <c r="W49" s="62">
        <f t="shared" si="21"/>
        <v>0</v>
      </c>
      <c r="X49" s="65">
        <f t="shared" si="21"/>
        <v>0</v>
      </c>
      <c r="Y49" s="115">
        <f t="shared" si="21"/>
        <v>0</v>
      </c>
      <c r="Z49" s="113">
        <f t="shared" si="10"/>
        <v>0</v>
      </c>
    </row>
    <row r="50" spans="1:26" s="58" customFormat="1" hidden="1" x14ac:dyDescent="0.2">
      <c r="A50" s="81"/>
      <c r="B50" s="82" t="s">
        <v>43</v>
      </c>
      <c r="C50" s="81"/>
      <c r="D50" s="83" t="s">
        <v>44</v>
      </c>
      <c r="E50" s="62">
        <f>SUM(E51:E80)</f>
        <v>0</v>
      </c>
      <c r="F50" s="62">
        <f>SUM(F51:F80)</f>
        <v>0</v>
      </c>
      <c r="G50" s="62">
        <f>SUM(G51:G80)</f>
        <v>0</v>
      </c>
      <c r="H50" s="62">
        <f>SUM(H51:H80)</f>
        <v>0</v>
      </c>
      <c r="I50" s="84">
        <f>SUM(I51:I80)</f>
        <v>0</v>
      </c>
      <c r="J50" s="1"/>
      <c r="K50" s="1"/>
      <c r="L50" s="111"/>
      <c r="M50" s="62">
        <f t="shared" ref="M50:Y50" si="22">SUM(M51:M80)</f>
        <v>0</v>
      </c>
      <c r="N50" s="62">
        <f t="shared" si="22"/>
        <v>0</v>
      </c>
      <c r="O50" s="62">
        <f t="shared" si="22"/>
        <v>0</v>
      </c>
      <c r="P50" s="62">
        <f t="shared" si="22"/>
        <v>0</v>
      </c>
      <c r="Q50" s="62">
        <f t="shared" si="22"/>
        <v>0</v>
      </c>
      <c r="R50" s="62">
        <f t="shared" si="22"/>
        <v>0</v>
      </c>
      <c r="S50" s="62">
        <f t="shared" si="22"/>
        <v>0</v>
      </c>
      <c r="T50" s="62">
        <f t="shared" si="22"/>
        <v>0</v>
      </c>
      <c r="U50" s="62">
        <f t="shared" si="22"/>
        <v>0</v>
      </c>
      <c r="V50" s="62">
        <f t="shared" si="22"/>
        <v>0</v>
      </c>
      <c r="W50" s="62">
        <f t="shared" si="22"/>
        <v>0</v>
      </c>
      <c r="X50" s="65">
        <f t="shared" si="22"/>
        <v>0</v>
      </c>
      <c r="Y50" s="116">
        <f t="shared" si="22"/>
        <v>0</v>
      </c>
      <c r="Z50" s="113">
        <f t="shared" si="10"/>
        <v>0</v>
      </c>
    </row>
    <row r="51" spans="1:26" s="94" customFormat="1" hidden="1" x14ac:dyDescent="0.2">
      <c r="A51" s="89"/>
      <c r="B51" s="90"/>
      <c r="C51" s="90" t="s">
        <v>31</v>
      </c>
      <c r="D51" s="91" t="s">
        <v>77</v>
      </c>
      <c r="E51" s="92"/>
      <c r="F51" s="92"/>
      <c r="G51" s="92"/>
      <c r="H51" s="92"/>
      <c r="I51" s="93">
        <f t="shared" ref="I51:I80" si="23">SUM(E51:H51)</f>
        <v>0</v>
      </c>
      <c r="J51" s="1"/>
      <c r="K51" s="1"/>
      <c r="L51" s="111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135"/>
      <c r="Y51" s="136">
        <f t="shared" ref="Y51:Y80" si="24">SUM(M51:X51)</f>
        <v>0</v>
      </c>
      <c r="Z51" s="113">
        <f t="shared" si="10"/>
        <v>0</v>
      </c>
    </row>
    <row r="52" spans="1:26" s="94" customFormat="1" ht="25.5" hidden="1" x14ac:dyDescent="0.2">
      <c r="A52" s="89"/>
      <c r="B52" s="90"/>
      <c r="C52" s="90" t="s">
        <v>50</v>
      </c>
      <c r="D52" s="87" t="s">
        <v>78</v>
      </c>
      <c r="E52" s="92"/>
      <c r="F52" s="92"/>
      <c r="G52" s="92"/>
      <c r="H52" s="92"/>
      <c r="I52" s="93">
        <f t="shared" si="23"/>
        <v>0</v>
      </c>
      <c r="J52" s="1"/>
      <c r="K52" s="1"/>
      <c r="L52" s="111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135"/>
      <c r="Y52" s="136">
        <f t="shared" si="24"/>
        <v>0</v>
      </c>
      <c r="Z52" s="113">
        <f t="shared" si="10"/>
        <v>0</v>
      </c>
    </row>
    <row r="53" spans="1:26" ht="38.25" hidden="1" x14ac:dyDescent="0.2">
      <c r="A53" s="85"/>
      <c r="B53" s="86"/>
      <c r="C53" s="70">
        <v>240</v>
      </c>
      <c r="D53" s="69" t="s">
        <v>79</v>
      </c>
      <c r="E53" s="71"/>
      <c r="F53" s="71"/>
      <c r="G53" s="71"/>
      <c r="H53" s="71"/>
      <c r="I53" s="93">
        <f t="shared" si="23"/>
        <v>0</v>
      </c>
      <c r="L53" s="11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17"/>
      <c r="Y53" s="119">
        <f>SUM(M53:X53)</f>
        <v>0</v>
      </c>
      <c r="Z53" s="113">
        <f t="shared" si="10"/>
        <v>0</v>
      </c>
    </row>
    <row r="54" spans="1:26" ht="38.25" hidden="1" x14ac:dyDescent="0.2">
      <c r="A54" s="85"/>
      <c r="B54" s="86"/>
      <c r="C54" s="70">
        <v>242</v>
      </c>
      <c r="D54" s="69" t="s">
        <v>80</v>
      </c>
      <c r="E54" s="71"/>
      <c r="F54" s="71"/>
      <c r="G54" s="71"/>
      <c r="H54" s="71"/>
      <c r="I54" s="93">
        <f t="shared" si="23"/>
        <v>0</v>
      </c>
      <c r="L54" s="11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17"/>
      <c r="Y54" s="119">
        <f>SUM(M54:X54)</f>
        <v>0</v>
      </c>
      <c r="Z54" s="113">
        <f t="shared" si="10"/>
        <v>0</v>
      </c>
    </row>
    <row r="55" spans="1:26" ht="38.25" hidden="1" x14ac:dyDescent="0.2">
      <c r="A55" s="85"/>
      <c r="B55" s="86" t="s">
        <v>81</v>
      </c>
      <c r="C55" s="70" t="s">
        <v>82</v>
      </c>
      <c r="D55" s="69" t="s">
        <v>83</v>
      </c>
      <c r="E55" s="71"/>
      <c r="F55" s="71"/>
      <c r="G55" s="71"/>
      <c r="H55" s="71"/>
      <c r="I55" s="93">
        <f t="shared" si="23"/>
        <v>0</v>
      </c>
      <c r="L55" s="11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17"/>
      <c r="Y55" s="119">
        <f t="shared" si="24"/>
        <v>0</v>
      </c>
      <c r="Z55" s="113">
        <f t="shared" si="10"/>
        <v>0</v>
      </c>
    </row>
    <row r="56" spans="1:26" ht="38.25" hidden="1" x14ac:dyDescent="0.2">
      <c r="A56" s="85"/>
      <c r="B56" s="86" t="s">
        <v>81</v>
      </c>
      <c r="C56" s="70" t="s">
        <v>84</v>
      </c>
      <c r="D56" s="69" t="s">
        <v>85</v>
      </c>
      <c r="E56" s="71"/>
      <c r="F56" s="71"/>
      <c r="G56" s="71"/>
      <c r="H56" s="71"/>
      <c r="I56" s="93">
        <f t="shared" si="23"/>
        <v>0</v>
      </c>
      <c r="L56" s="11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17"/>
      <c r="Y56" s="119">
        <f t="shared" si="24"/>
        <v>0</v>
      </c>
      <c r="Z56" s="113">
        <f t="shared" si="10"/>
        <v>0</v>
      </c>
    </row>
    <row r="57" spans="1:26" ht="38.25" hidden="1" x14ac:dyDescent="0.2">
      <c r="A57" s="85"/>
      <c r="B57" s="86" t="s">
        <v>81</v>
      </c>
      <c r="C57" s="70" t="s">
        <v>86</v>
      </c>
      <c r="D57" s="69" t="s">
        <v>87</v>
      </c>
      <c r="E57" s="71"/>
      <c r="F57" s="71"/>
      <c r="G57" s="71"/>
      <c r="H57" s="71"/>
      <c r="I57" s="93">
        <f t="shared" si="23"/>
        <v>0</v>
      </c>
      <c r="L57" s="11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17"/>
      <c r="Y57" s="119">
        <f t="shared" si="24"/>
        <v>0</v>
      </c>
      <c r="Z57" s="113">
        <f t="shared" si="10"/>
        <v>0</v>
      </c>
    </row>
    <row r="58" spans="1:26" ht="38.25" hidden="1" x14ac:dyDescent="0.2">
      <c r="A58" s="85"/>
      <c r="B58" s="86" t="s">
        <v>81</v>
      </c>
      <c r="C58" s="70" t="s">
        <v>88</v>
      </c>
      <c r="D58" s="69" t="s">
        <v>89</v>
      </c>
      <c r="E58" s="71"/>
      <c r="F58" s="71"/>
      <c r="G58" s="71"/>
      <c r="H58" s="71"/>
      <c r="I58" s="93">
        <f t="shared" si="23"/>
        <v>0</v>
      </c>
      <c r="L58" s="11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17"/>
      <c r="Y58" s="119">
        <f t="shared" si="24"/>
        <v>0</v>
      </c>
      <c r="Z58" s="113">
        <f t="shared" si="10"/>
        <v>0</v>
      </c>
    </row>
    <row r="59" spans="1:26" ht="51" hidden="1" x14ac:dyDescent="0.2">
      <c r="A59" s="85"/>
      <c r="B59" s="86" t="s">
        <v>81</v>
      </c>
      <c r="C59" s="70" t="s">
        <v>90</v>
      </c>
      <c r="D59" s="69" t="s">
        <v>91</v>
      </c>
      <c r="E59" s="71"/>
      <c r="F59" s="71"/>
      <c r="G59" s="71"/>
      <c r="H59" s="71"/>
      <c r="I59" s="93">
        <f t="shared" si="23"/>
        <v>0</v>
      </c>
      <c r="L59" s="11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17"/>
      <c r="Y59" s="119">
        <f t="shared" si="24"/>
        <v>0</v>
      </c>
      <c r="Z59" s="113">
        <f t="shared" si="10"/>
        <v>0</v>
      </c>
    </row>
    <row r="60" spans="1:26" ht="51" hidden="1" x14ac:dyDescent="0.2">
      <c r="A60" s="85"/>
      <c r="B60" s="137" t="s">
        <v>81</v>
      </c>
      <c r="C60" s="138" t="s">
        <v>92</v>
      </c>
      <c r="D60" s="139" t="s">
        <v>93</v>
      </c>
      <c r="E60" s="71"/>
      <c r="F60" s="71"/>
      <c r="G60" s="71"/>
      <c r="H60" s="71"/>
      <c r="I60" s="93">
        <f t="shared" si="23"/>
        <v>0</v>
      </c>
      <c r="L60" s="11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17"/>
      <c r="Y60" s="119">
        <f t="shared" si="24"/>
        <v>0</v>
      </c>
      <c r="Z60" s="113">
        <f t="shared" si="10"/>
        <v>0</v>
      </c>
    </row>
    <row r="61" spans="1:26" ht="38.25" hidden="1" x14ac:dyDescent="0.2">
      <c r="A61" s="85"/>
      <c r="B61" s="86" t="s">
        <v>81</v>
      </c>
      <c r="C61" s="70" t="s">
        <v>94</v>
      </c>
      <c r="D61" s="69" t="s">
        <v>95</v>
      </c>
      <c r="E61" s="71"/>
      <c r="F61" s="71"/>
      <c r="G61" s="71"/>
      <c r="H61" s="71"/>
      <c r="I61" s="63">
        <f t="shared" si="23"/>
        <v>0</v>
      </c>
      <c r="L61" s="11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117"/>
      <c r="Y61" s="119">
        <f t="shared" si="24"/>
        <v>0</v>
      </c>
      <c r="Z61" s="113">
        <f t="shared" si="10"/>
        <v>0</v>
      </c>
    </row>
    <row r="62" spans="1:26" ht="51" hidden="1" x14ac:dyDescent="0.2">
      <c r="A62" s="85"/>
      <c r="B62" s="86" t="s">
        <v>81</v>
      </c>
      <c r="C62" s="70" t="s">
        <v>96</v>
      </c>
      <c r="D62" s="69" t="s">
        <v>97</v>
      </c>
      <c r="E62" s="71"/>
      <c r="F62" s="71"/>
      <c r="G62" s="71"/>
      <c r="H62" s="71"/>
      <c r="I62" s="63">
        <f t="shared" si="23"/>
        <v>0</v>
      </c>
      <c r="L62" s="11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117"/>
      <c r="Y62" s="119">
        <f t="shared" si="24"/>
        <v>0</v>
      </c>
      <c r="Z62" s="113">
        <f t="shared" si="10"/>
        <v>0</v>
      </c>
    </row>
    <row r="63" spans="1:26" ht="38.25" hidden="1" x14ac:dyDescent="0.2">
      <c r="A63" s="85"/>
      <c r="B63" s="86" t="s">
        <v>81</v>
      </c>
      <c r="C63" s="70" t="s">
        <v>98</v>
      </c>
      <c r="D63" s="69" t="s">
        <v>99</v>
      </c>
      <c r="E63" s="71"/>
      <c r="F63" s="71"/>
      <c r="G63" s="71"/>
      <c r="H63" s="71"/>
      <c r="I63" s="63">
        <f t="shared" si="23"/>
        <v>0</v>
      </c>
      <c r="L63" s="11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117"/>
      <c r="Y63" s="119">
        <f t="shared" si="24"/>
        <v>0</v>
      </c>
      <c r="Z63" s="113">
        <f t="shared" si="10"/>
        <v>0</v>
      </c>
    </row>
    <row r="64" spans="1:26" ht="38.25" hidden="1" x14ac:dyDescent="0.2">
      <c r="A64" s="85"/>
      <c r="B64" s="86" t="s">
        <v>81</v>
      </c>
      <c r="C64" s="70" t="s">
        <v>100</v>
      </c>
      <c r="D64" s="69" t="s">
        <v>101</v>
      </c>
      <c r="E64" s="71"/>
      <c r="F64" s="71"/>
      <c r="G64" s="71"/>
      <c r="H64" s="71"/>
      <c r="I64" s="63">
        <f t="shared" si="23"/>
        <v>0</v>
      </c>
      <c r="L64" s="11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117"/>
      <c r="Y64" s="119">
        <f t="shared" si="24"/>
        <v>0</v>
      </c>
      <c r="Z64" s="113">
        <f t="shared" si="10"/>
        <v>0</v>
      </c>
    </row>
    <row r="65" spans="1:26" ht="38.25" hidden="1" x14ac:dyDescent="0.2">
      <c r="A65" s="85"/>
      <c r="B65" s="86" t="s">
        <v>81</v>
      </c>
      <c r="C65" s="70" t="s">
        <v>102</v>
      </c>
      <c r="D65" s="69" t="s">
        <v>103</v>
      </c>
      <c r="E65" s="71"/>
      <c r="F65" s="71"/>
      <c r="G65" s="71"/>
      <c r="H65" s="71"/>
      <c r="I65" s="63">
        <f t="shared" si="23"/>
        <v>0</v>
      </c>
      <c r="L65" s="11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117"/>
      <c r="Y65" s="119">
        <f t="shared" si="24"/>
        <v>0</v>
      </c>
      <c r="Z65" s="113">
        <f t="shared" si="10"/>
        <v>0</v>
      </c>
    </row>
    <row r="66" spans="1:26" ht="38.25" hidden="1" x14ac:dyDescent="0.2">
      <c r="A66" s="85"/>
      <c r="B66" s="86" t="s">
        <v>81</v>
      </c>
      <c r="C66" s="70" t="s">
        <v>104</v>
      </c>
      <c r="D66" s="69" t="s">
        <v>105</v>
      </c>
      <c r="E66" s="71"/>
      <c r="F66" s="71"/>
      <c r="G66" s="71"/>
      <c r="H66" s="71"/>
      <c r="I66" s="63">
        <f t="shared" si="23"/>
        <v>0</v>
      </c>
      <c r="L66" s="11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117"/>
      <c r="Y66" s="119">
        <f t="shared" si="24"/>
        <v>0</v>
      </c>
      <c r="Z66" s="113">
        <f t="shared" si="10"/>
        <v>0</v>
      </c>
    </row>
    <row r="67" spans="1:26" ht="51" hidden="1" x14ac:dyDescent="0.2">
      <c r="A67" s="85"/>
      <c r="B67" s="86"/>
      <c r="C67" s="70">
        <v>265</v>
      </c>
      <c r="D67" s="69" t="s">
        <v>106</v>
      </c>
      <c r="E67" s="71"/>
      <c r="F67" s="71"/>
      <c r="G67" s="71"/>
      <c r="H67" s="71"/>
      <c r="I67" s="63">
        <f t="shared" si="23"/>
        <v>0</v>
      </c>
      <c r="L67" s="11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117"/>
      <c r="Y67" s="119">
        <f t="shared" si="24"/>
        <v>0</v>
      </c>
      <c r="Z67" s="113">
        <f t="shared" si="10"/>
        <v>0</v>
      </c>
    </row>
    <row r="68" spans="1:26" ht="51" hidden="1" x14ac:dyDescent="0.2">
      <c r="A68" s="85"/>
      <c r="B68" s="86"/>
      <c r="C68" s="70">
        <v>266</v>
      </c>
      <c r="D68" s="69" t="s">
        <v>107</v>
      </c>
      <c r="E68" s="71"/>
      <c r="F68" s="71"/>
      <c r="G68" s="71"/>
      <c r="H68" s="71"/>
      <c r="I68" s="63">
        <f t="shared" si="23"/>
        <v>0</v>
      </c>
      <c r="L68" s="11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117"/>
      <c r="Y68" s="119">
        <f t="shared" si="24"/>
        <v>0</v>
      </c>
      <c r="Z68" s="113">
        <f t="shared" si="10"/>
        <v>0</v>
      </c>
    </row>
    <row r="69" spans="1:26" ht="51" hidden="1" x14ac:dyDescent="0.2">
      <c r="A69" s="85"/>
      <c r="B69" s="86"/>
      <c r="C69" s="70">
        <v>267</v>
      </c>
      <c r="D69" s="69" t="s">
        <v>108</v>
      </c>
      <c r="E69" s="71"/>
      <c r="F69" s="71"/>
      <c r="G69" s="71"/>
      <c r="H69" s="71"/>
      <c r="I69" s="63">
        <f t="shared" si="23"/>
        <v>0</v>
      </c>
      <c r="L69" s="11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117"/>
      <c r="Y69" s="119">
        <f t="shared" si="24"/>
        <v>0</v>
      </c>
      <c r="Z69" s="113">
        <f t="shared" si="10"/>
        <v>0</v>
      </c>
    </row>
    <row r="70" spans="1:26" ht="38.25" hidden="1" x14ac:dyDescent="0.2">
      <c r="A70" s="85"/>
      <c r="B70" s="86"/>
      <c r="C70" s="70">
        <v>268</v>
      </c>
      <c r="D70" s="69" t="s">
        <v>109</v>
      </c>
      <c r="E70" s="71"/>
      <c r="F70" s="71"/>
      <c r="G70" s="71"/>
      <c r="H70" s="71"/>
      <c r="I70" s="63">
        <f t="shared" si="23"/>
        <v>0</v>
      </c>
      <c r="L70" s="11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117"/>
      <c r="Y70" s="119">
        <f t="shared" si="24"/>
        <v>0</v>
      </c>
      <c r="Z70" s="113">
        <f t="shared" si="10"/>
        <v>0</v>
      </c>
    </row>
    <row r="71" spans="1:26" ht="38.25" hidden="1" x14ac:dyDescent="0.2">
      <c r="A71" s="85"/>
      <c r="B71" s="86"/>
      <c r="C71" s="70">
        <v>269</v>
      </c>
      <c r="D71" s="69" t="s">
        <v>110</v>
      </c>
      <c r="E71" s="71"/>
      <c r="F71" s="71"/>
      <c r="G71" s="71"/>
      <c r="H71" s="71"/>
      <c r="I71" s="63">
        <f t="shared" si="23"/>
        <v>0</v>
      </c>
      <c r="L71" s="11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117"/>
      <c r="Y71" s="119">
        <f t="shared" si="24"/>
        <v>0</v>
      </c>
      <c r="Z71" s="113">
        <f t="shared" si="10"/>
        <v>0</v>
      </c>
    </row>
    <row r="72" spans="1:26" ht="25.5" hidden="1" x14ac:dyDescent="0.2">
      <c r="A72" s="85"/>
      <c r="B72" s="86"/>
      <c r="C72" s="70">
        <v>270</v>
      </c>
      <c r="D72" s="69" t="s">
        <v>111</v>
      </c>
      <c r="E72" s="71"/>
      <c r="F72" s="71"/>
      <c r="G72" s="71"/>
      <c r="H72" s="71"/>
      <c r="I72" s="63">
        <f t="shared" si="23"/>
        <v>0</v>
      </c>
      <c r="L72" s="11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117"/>
      <c r="Y72" s="119">
        <f t="shared" si="24"/>
        <v>0</v>
      </c>
      <c r="Z72" s="113">
        <f t="shared" si="10"/>
        <v>0</v>
      </c>
    </row>
    <row r="73" spans="1:26" ht="38.25" hidden="1" x14ac:dyDescent="0.2">
      <c r="A73" s="85"/>
      <c r="B73" s="86"/>
      <c r="C73" s="70">
        <v>271</v>
      </c>
      <c r="D73" s="69" t="s">
        <v>112</v>
      </c>
      <c r="E73" s="71"/>
      <c r="F73" s="71"/>
      <c r="G73" s="71"/>
      <c r="H73" s="71"/>
      <c r="I73" s="63">
        <f t="shared" si="23"/>
        <v>0</v>
      </c>
      <c r="L73" s="11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117"/>
      <c r="Y73" s="119">
        <f t="shared" si="24"/>
        <v>0</v>
      </c>
      <c r="Z73" s="113">
        <f t="shared" si="10"/>
        <v>0</v>
      </c>
    </row>
    <row r="74" spans="1:26" ht="51" hidden="1" x14ac:dyDescent="0.2">
      <c r="A74" s="85"/>
      <c r="B74" s="86"/>
      <c r="C74" s="70">
        <v>272</v>
      </c>
      <c r="D74" s="69" t="s">
        <v>113</v>
      </c>
      <c r="E74" s="71"/>
      <c r="F74" s="71"/>
      <c r="G74" s="71"/>
      <c r="H74" s="71"/>
      <c r="I74" s="63">
        <f t="shared" si="23"/>
        <v>0</v>
      </c>
      <c r="L74" s="11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117"/>
      <c r="Y74" s="119">
        <f t="shared" si="24"/>
        <v>0</v>
      </c>
      <c r="Z74" s="113">
        <f t="shared" si="10"/>
        <v>0</v>
      </c>
    </row>
    <row r="75" spans="1:26" ht="25.5" hidden="1" x14ac:dyDescent="0.2">
      <c r="A75" s="85"/>
      <c r="B75" s="86"/>
      <c r="C75" s="70">
        <v>273</v>
      </c>
      <c r="D75" s="69" t="s">
        <v>114</v>
      </c>
      <c r="E75" s="71"/>
      <c r="F75" s="71"/>
      <c r="G75" s="71"/>
      <c r="H75" s="71"/>
      <c r="I75" s="63">
        <f t="shared" si="23"/>
        <v>0</v>
      </c>
      <c r="L75" s="11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117"/>
      <c r="Y75" s="119">
        <f t="shared" si="24"/>
        <v>0</v>
      </c>
      <c r="Z75" s="113">
        <f t="shared" si="10"/>
        <v>0</v>
      </c>
    </row>
    <row r="76" spans="1:26" ht="38.25" hidden="1" x14ac:dyDescent="0.2">
      <c r="A76" s="85"/>
      <c r="B76" s="86"/>
      <c r="C76" s="70">
        <v>274</v>
      </c>
      <c r="D76" s="69" t="s">
        <v>115</v>
      </c>
      <c r="E76" s="71"/>
      <c r="F76" s="71"/>
      <c r="G76" s="71"/>
      <c r="H76" s="71"/>
      <c r="I76" s="63">
        <f t="shared" si="23"/>
        <v>0</v>
      </c>
      <c r="L76" s="11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117"/>
      <c r="Y76" s="119">
        <f t="shared" si="24"/>
        <v>0</v>
      </c>
      <c r="Z76" s="113">
        <f t="shared" si="10"/>
        <v>0</v>
      </c>
    </row>
    <row r="77" spans="1:26" ht="63.75" hidden="1" x14ac:dyDescent="0.2">
      <c r="A77" s="85"/>
      <c r="B77" s="86"/>
      <c r="C77" s="70">
        <v>275</v>
      </c>
      <c r="D77" s="69" t="s">
        <v>116</v>
      </c>
      <c r="E77" s="71"/>
      <c r="F77" s="71"/>
      <c r="G77" s="71"/>
      <c r="H77" s="71"/>
      <c r="I77" s="63">
        <f t="shared" si="23"/>
        <v>0</v>
      </c>
      <c r="L77" s="11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117"/>
      <c r="Y77" s="119">
        <f t="shared" si="24"/>
        <v>0</v>
      </c>
      <c r="Z77" s="113">
        <f t="shared" si="10"/>
        <v>0</v>
      </c>
    </row>
    <row r="78" spans="1:26" ht="25.5" hidden="1" x14ac:dyDescent="0.2">
      <c r="A78" s="85"/>
      <c r="B78" s="86"/>
      <c r="C78" s="70">
        <v>276</v>
      </c>
      <c r="D78" s="69" t="s">
        <v>117</v>
      </c>
      <c r="E78" s="71"/>
      <c r="F78" s="71"/>
      <c r="G78" s="71"/>
      <c r="H78" s="71"/>
      <c r="I78" s="63">
        <f t="shared" si="23"/>
        <v>0</v>
      </c>
      <c r="L78" s="11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117"/>
      <c r="Y78" s="119">
        <f t="shared" si="24"/>
        <v>0</v>
      </c>
      <c r="Z78" s="113">
        <f t="shared" si="10"/>
        <v>0</v>
      </c>
    </row>
    <row r="79" spans="1:26" ht="25.5" hidden="1" x14ac:dyDescent="0.2">
      <c r="A79" s="85"/>
      <c r="B79" s="86"/>
      <c r="C79" s="70">
        <v>277</v>
      </c>
      <c r="D79" s="69" t="s">
        <v>118</v>
      </c>
      <c r="E79" s="71"/>
      <c r="F79" s="71"/>
      <c r="G79" s="71"/>
      <c r="H79" s="71"/>
      <c r="I79" s="63">
        <f t="shared" si="23"/>
        <v>0</v>
      </c>
      <c r="L79" s="11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117"/>
      <c r="Y79" s="119">
        <f t="shared" si="24"/>
        <v>0</v>
      </c>
      <c r="Z79" s="113">
        <f t="shared" si="10"/>
        <v>0</v>
      </c>
    </row>
    <row r="80" spans="1:26" ht="51" hidden="1" x14ac:dyDescent="0.2">
      <c r="A80" s="85"/>
      <c r="B80" s="86"/>
      <c r="C80" s="70">
        <v>278</v>
      </c>
      <c r="D80" s="69" t="s">
        <v>119</v>
      </c>
      <c r="E80" s="71"/>
      <c r="F80" s="71"/>
      <c r="G80" s="71"/>
      <c r="H80" s="71"/>
      <c r="I80" s="63">
        <f t="shared" si="23"/>
        <v>0</v>
      </c>
      <c r="L80" s="11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117"/>
      <c r="Y80" s="119">
        <f t="shared" si="24"/>
        <v>0</v>
      </c>
      <c r="Z80" s="113">
        <f t="shared" si="10"/>
        <v>0</v>
      </c>
    </row>
    <row r="81" spans="1:26" s="58" customFormat="1" hidden="1" x14ac:dyDescent="0.2">
      <c r="A81" s="81"/>
      <c r="B81" s="82" t="s">
        <v>29</v>
      </c>
      <c r="C81" s="81"/>
      <c r="D81" s="83" t="s">
        <v>120</v>
      </c>
      <c r="E81" s="64">
        <f>SUM(E82:E84)</f>
        <v>0</v>
      </c>
      <c r="F81" s="64">
        <f>SUM(F82:F84)</f>
        <v>0</v>
      </c>
      <c r="G81" s="64">
        <f>SUM(G82:G84)</f>
        <v>0</v>
      </c>
      <c r="H81" s="64">
        <f>SUM(H82:H84)</f>
        <v>0</v>
      </c>
      <c r="I81" s="84">
        <f>SUM(I82:I84)</f>
        <v>0</v>
      </c>
      <c r="J81" s="1"/>
      <c r="K81" s="1"/>
      <c r="L81" s="111"/>
      <c r="M81" s="64">
        <f t="shared" ref="M81:Y81" si="25">SUM(M82:M84)</f>
        <v>0</v>
      </c>
      <c r="N81" s="64">
        <f t="shared" si="25"/>
        <v>0</v>
      </c>
      <c r="O81" s="64">
        <f t="shared" si="25"/>
        <v>0</v>
      </c>
      <c r="P81" s="64">
        <f t="shared" si="25"/>
        <v>0</v>
      </c>
      <c r="Q81" s="64">
        <f t="shared" si="25"/>
        <v>0</v>
      </c>
      <c r="R81" s="64">
        <f t="shared" si="25"/>
        <v>0</v>
      </c>
      <c r="S81" s="64">
        <f t="shared" si="25"/>
        <v>0</v>
      </c>
      <c r="T81" s="64">
        <f t="shared" si="25"/>
        <v>0</v>
      </c>
      <c r="U81" s="64">
        <f t="shared" si="25"/>
        <v>0</v>
      </c>
      <c r="V81" s="64">
        <f t="shared" si="25"/>
        <v>0</v>
      </c>
      <c r="W81" s="64">
        <f t="shared" si="25"/>
        <v>0</v>
      </c>
      <c r="X81" s="65">
        <f t="shared" si="25"/>
        <v>0</v>
      </c>
      <c r="Y81" s="66">
        <f t="shared" si="25"/>
        <v>0</v>
      </c>
      <c r="Z81" s="113">
        <f t="shared" si="10"/>
        <v>0</v>
      </c>
    </row>
    <row r="82" spans="1:26" hidden="1" x14ac:dyDescent="0.2">
      <c r="A82" s="85"/>
      <c r="B82" s="86"/>
      <c r="C82" s="140" t="s">
        <v>121</v>
      </c>
      <c r="D82" s="141" t="s">
        <v>122</v>
      </c>
      <c r="E82" s="71"/>
      <c r="F82" s="71"/>
      <c r="G82" s="71"/>
      <c r="H82" s="71"/>
      <c r="I82" s="63">
        <f t="shared" ref="I82:I145" si="26">SUM(E82:H82)</f>
        <v>0</v>
      </c>
      <c r="L82" s="11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117"/>
      <c r="Y82" s="119">
        <f>SUM(M82:X82)</f>
        <v>0</v>
      </c>
      <c r="Z82" s="113">
        <f t="shared" si="10"/>
        <v>0</v>
      </c>
    </row>
    <row r="83" spans="1:26" ht="25.5" hidden="1" x14ac:dyDescent="0.2">
      <c r="A83" s="85"/>
      <c r="B83" s="86"/>
      <c r="C83" s="140" t="s">
        <v>45</v>
      </c>
      <c r="D83" s="141" t="s">
        <v>123</v>
      </c>
      <c r="E83" s="71"/>
      <c r="F83" s="71"/>
      <c r="G83" s="71"/>
      <c r="H83" s="71"/>
      <c r="I83" s="63">
        <f t="shared" si="26"/>
        <v>0</v>
      </c>
      <c r="L83" s="11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117"/>
      <c r="Y83" s="119">
        <f>SUM(M83:X83)</f>
        <v>0</v>
      </c>
      <c r="Z83" s="113">
        <f t="shared" si="10"/>
        <v>0</v>
      </c>
    </row>
    <row r="84" spans="1:26" ht="25.5" hidden="1" x14ac:dyDescent="0.2">
      <c r="A84" s="85"/>
      <c r="B84" s="86"/>
      <c r="C84" s="140" t="s">
        <v>124</v>
      </c>
      <c r="D84" s="69" t="s">
        <v>125</v>
      </c>
      <c r="E84" s="71"/>
      <c r="F84" s="71"/>
      <c r="G84" s="71"/>
      <c r="H84" s="71"/>
      <c r="I84" s="63">
        <f t="shared" si="26"/>
        <v>0</v>
      </c>
      <c r="L84" s="11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117"/>
      <c r="Y84" s="119">
        <f>SUM(M84:X84)</f>
        <v>0</v>
      </c>
      <c r="Z84" s="113">
        <f t="shared" si="10"/>
        <v>0</v>
      </c>
    </row>
    <row r="85" spans="1:26" s="58" customFormat="1" hidden="1" x14ac:dyDescent="0.2">
      <c r="A85" s="81"/>
      <c r="B85" s="82" t="s">
        <v>48</v>
      </c>
      <c r="C85" s="81"/>
      <c r="D85" s="83" t="s">
        <v>49</v>
      </c>
      <c r="E85" s="62">
        <f>SUM(E86:E179)</f>
        <v>0</v>
      </c>
      <c r="F85" s="62">
        <f>SUM(F86:F179)</f>
        <v>0</v>
      </c>
      <c r="G85" s="62">
        <f>SUM(G86:G179)</f>
        <v>0</v>
      </c>
      <c r="H85" s="62">
        <f>SUM(H86:H179)</f>
        <v>0</v>
      </c>
      <c r="I85" s="84">
        <f t="shared" si="26"/>
        <v>0</v>
      </c>
      <c r="J85" s="1"/>
      <c r="K85" s="1"/>
      <c r="L85" s="111"/>
      <c r="M85" s="62">
        <f t="shared" ref="M85:Y85" si="27">SUM(M86:M179)</f>
        <v>0</v>
      </c>
      <c r="N85" s="62">
        <f t="shared" si="27"/>
        <v>0</v>
      </c>
      <c r="O85" s="62">
        <f t="shared" si="27"/>
        <v>0</v>
      </c>
      <c r="P85" s="62">
        <f t="shared" si="27"/>
        <v>0</v>
      </c>
      <c r="Q85" s="62">
        <f t="shared" si="27"/>
        <v>0</v>
      </c>
      <c r="R85" s="62">
        <f t="shared" si="27"/>
        <v>0</v>
      </c>
      <c r="S85" s="62">
        <f t="shared" si="27"/>
        <v>0</v>
      </c>
      <c r="T85" s="62">
        <f t="shared" si="27"/>
        <v>0</v>
      </c>
      <c r="U85" s="62">
        <f t="shared" si="27"/>
        <v>0</v>
      </c>
      <c r="V85" s="62">
        <f t="shared" si="27"/>
        <v>0</v>
      </c>
      <c r="W85" s="62">
        <f t="shared" si="27"/>
        <v>0</v>
      </c>
      <c r="X85" s="65">
        <f t="shared" si="27"/>
        <v>0</v>
      </c>
      <c r="Y85" s="66">
        <f t="shared" si="27"/>
        <v>0</v>
      </c>
      <c r="Z85" s="113">
        <f t="shared" si="10"/>
        <v>0</v>
      </c>
    </row>
    <row r="86" spans="1:26" hidden="1" x14ac:dyDescent="0.2">
      <c r="A86" s="85"/>
      <c r="B86" s="85"/>
      <c r="C86" s="86">
        <v>100</v>
      </c>
      <c r="D86" s="91" t="s">
        <v>126</v>
      </c>
      <c r="E86" s="71"/>
      <c r="F86" s="71"/>
      <c r="G86" s="71"/>
      <c r="H86" s="71"/>
      <c r="I86" s="63">
        <f t="shared" si="26"/>
        <v>0</v>
      </c>
      <c r="L86" s="111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3"/>
      <c r="Y86" s="119">
        <f t="shared" ref="Y86:Y149" si="28">SUM(M86:X86)</f>
        <v>0</v>
      </c>
      <c r="Z86" s="113">
        <f t="shared" si="10"/>
        <v>0</v>
      </c>
    </row>
    <row r="87" spans="1:26" ht="25.5" hidden="1" x14ac:dyDescent="0.2">
      <c r="A87" s="85"/>
      <c r="B87" s="85"/>
      <c r="C87" s="86">
        <v>125</v>
      </c>
      <c r="D87" s="87" t="s">
        <v>127</v>
      </c>
      <c r="E87" s="71"/>
      <c r="F87" s="71"/>
      <c r="G87" s="71"/>
      <c r="H87" s="71"/>
      <c r="I87" s="63">
        <f t="shared" si="26"/>
        <v>0</v>
      </c>
      <c r="L87" s="111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3"/>
      <c r="Y87" s="119">
        <f>SUM(M87:X87)</f>
        <v>0</v>
      </c>
      <c r="Z87" s="113">
        <f t="shared" si="10"/>
        <v>0</v>
      </c>
    </row>
    <row r="88" spans="1:26" hidden="1" x14ac:dyDescent="0.2">
      <c r="A88" s="85"/>
      <c r="B88" s="85"/>
      <c r="C88" s="144">
        <v>150</v>
      </c>
      <c r="D88" s="141" t="s">
        <v>128</v>
      </c>
      <c r="E88" s="71"/>
      <c r="F88" s="71"/>
      <c r="G88" s="71"/>
      <c r="H88" s="71"/>
      <c r="I88" s="63">
        <f t="shared" si="26"/>
        <v>0</v>
      </c>
      <c r="L88" s="111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3"/>
      <c r="Y88" s="119">
        <f t="shared" si="28"/>
        <v>0</v>
      </c>
      <c r="Z88" s="113">
        <f t="shared" ref="Z88:Z151" si="29">+I88-Y88</f>
        <v>0</v>
      </c>
    </row>
    <row r="89" spans="1:26" ht="38.25" hidden="1" x14ac:dyDescent="0.2">
      <c r="A89" s="85"/>
      <c r="B89" s="85"/>
      <c r="C89" s="70">
        <v>207</v>
      </c>
      <c r="D89" s="69" t="s">
        <v>129</v>
      </c>
      <c r="E89" s="71"/>
      <c r="F89" s="71"/>
      <c r="G89" s="71"/>
      <c r="H89" s="71"/>
      <c r="I89" s="63">
        <f t="shared" si="26"/>
        <v>0</v>
      </c>
      <c r="L89" s="111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3"/>
      <c r="Y89" s="119">
        <f t="shared" si="28"/>
        <v>0</v>
      </c>
      <c r="Z89" s="113">
        <f t="shared" si="29"/>
        <v>0</v>
      </c>
    </row>
    <row r="90" spans="1:26" s="145" customFormat="1" ht="51" hidden="1" x14ac:dyDescent="0.2">
      <c r="A90" s="85"/>
      <c r="B90" s="86"/>
      <c r="C90" s="86">
        <v>271</v>
      </c>
      <c r="D90" s="87" t="s">
        <v>130</v>
      </c>
      <c r="E90" s="71"/>
      <c r="F90" s="71"/>
      <c r="G90" s="71"/>
      <c r="H90" s="71"/>
      <c r="I90" s="63">
        <f t="shared" si="26"/>
        <v>0</v>
      </c>
      <c r="J90" s="1"/>
      <c r="K90" s="1"/>
      <c r="L90" s="111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3"/>
      <c r="Y90" s="119">
        <f t="shared" si="28"/>
        <v>0</v>
      </c>
      <c r="Z90" s="113">
        <f t="shared" si="29"/>
        <v>0</v>
      </c>
    </row>
    <row r="91" spans="1:26" s="145" customFormat="1" ht="38.25" hidden="1" x14ac:dyDescent="0.2">
      <c r="A91" s="85"/>
      <c r="B91" s="86"/>
      <c r="C91" s="86">
        <v>274</v>
      </c>
      <c r="D91" s="87" t="s">
        <v>131</v>
      </c>
      <c r="E91" s="71"/>
      <c r="F91" s="71"/>
      <c r="G91" s="71"/>
      <c r="H91" s="71"/>
      <c r="I91" s="63">
        <f t="shared" si="26"/>
        <v>0</v>
      </c>
      <c r="J91" s="1"/>
      <c r="K91" s="1"/>
      <c r="L91" s="111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3"/>
      <c r="Y91" s="119">
        <f t="shared" si="28"/>
        <v>0</v>
      </c>
      <c r="Z91" s="113">
        <f t="shared" si="29"/>
        <v>0</v>
      </c>
    </row>
    <row r="92" spans="1:26" s="145" customFormat="1" ht="51" hidden="1" x14ac:dyDescent="0.2">
      <c r="A92" s="85"/>
      <c r="B92" s="86"/>
      <c r="C92" s="86">
        <v>275</v>
      </c>
      <c r="D92" s="87" t="s">
        <v>132</v>
      </c>
      <c r="E92" s="71"/>
      <c r="F92" s="71"/>
      <c r="G92" s="71"/>
      <c r="H92" s="71"/>
      <c r="I92" s="63">
        <f t="shared" si="26"/>
        <v>0</v>
      </c>
      <c r="J92" s="1"/>
      <c r="K92" s="1"/>
      <c r="L92" s="111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3"/>
      <c r="Y92" s="119">
        <f t="shared" si="28"/>
        <v>0</v>
      </c>
      <c r="Z92" s="113">
        <f t="shared" si="29"/>
        <v>0</v>
      </c>
    </row>
    <row r="93" spans="1:26" s="145" customFormat="1" ht="38.25" hidden="1" x14ac:dyDescent="0.2">
      <c r="A93" s="85"/>
      <c r="B93" s="86"/>
      <c r="C93" s="138">
        <v>276</v>
      </c>
      <c r="D93" s="139" t="s">
        <v>133</v>
      </c>
      <c r="E93" s="71"/>
      <c r="F93" s="71"/>
      <c r="G93" s="71"/>
      <c r="H93" s="71"/>
      <c r="I93" s="63">
        <f t="shared" si="26"/>
        <v>0</v>
      </c>
      <c r="J93" s="1"/>
      <c r="K93" s="1"/>
      <c r="L93" s="111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3"/>
      <c r="Y93" s="119">
        <f t="shared" si="28"/>
        <v>0</v>
      </c>
      <c r="Z93" s="113">
        <f t="shared" si="29"/>
        <v>0</v>
      </c>
    </row>
    <row r="94" spans="1:26" s="145" customFormat="1" ht="38.25" hidden="1" x14ac:dyDescent="0.2">
      <c r="A94" s="85"/>
      <c r="B94" s="86"/>
      <c r="C94" s="86">
        <v>286</v>
      </c>
      <c r="D94" s="87" t="s">
        <v>134</v>
      </c>
      <c r="E94" s="71"/>
      <c r="F94" s="71"/>
      <c r="G94" s="71"/>
      <c r="H94" s="71"/>
      <c r="I94" s="63">
        <f t="shared" si="26"/>
        <v>0</v>
      </c>
      <c r="J94" s="1"/>
      <c r="K94" s="1"/>
      <c r="L94" s="111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3"/>
      <c r="Y94" s="119">
        <f t="shared" si="28"/>
        <v>0</v>
      </c>
      <c r="Z94" s="113">
        <f t="shared" si="29"/>
        <v>0</v>
      </c>
    </row>
    <row r="95" spans="1:26" s="145" customFormat="1" ht="51" hidden="1" x14ac:dyDescent="0.2">
      <c r="A95" s="85"/>
      <c r="B95" s="86"/>
      <c r="C95" s="86">
        <v>287</v>
      </c>
      <c r="D95" s="87" t="s">
        <v>135</v>
      </c>
      <c r="E95" s="71"/>
      <c r="F95" s="71"/>
      <c r="G95" s="71"/>
      <c r="H95" s="71"/>
      <c r="I95" s="63">
        <f t="shared" si="26"/>
        <v>0</v>
      </c>
      <c r="J95" s="1"/>
      <c r="K95" s="1"/>
      <c r="L95" s="111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3"/>
      <c r="Y95" s="119">
        <f t="shared" si="28"/>
        <v>0</v>
      </c>
      <c r="Z95" s="113">
        <f t="shared" si="29"/>
        <v>0</v>
      </c>
    </row>
    <row r="96" spans="1:26" s="145" customFormat="1" ht="38.25" hidden="1" x14ac:dyDescent="0.2">
      <c r="A96" s="85"/>
      <c r="B96" s="86"/>
      <c r="C96" s="137">
        <v>288</v>
      </c>
      <c r="D96" s="146" t="s">
        <v>136</v>
      </c>
      <c r="E96" s="71"/>
      <c r="F96" s="71"/>
      <c r="G96" s="71"/>
      <c r="H96" s="71"/>
      <c r="I96" s="63">
        <f t="shared" si="26"/>
        <v>0</v>
      </c>
      <c r="J96" s="1"/>
      <c r="K96" s="1"/>
      <c r="L96" s="111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3"/>
      <c r="Y96" s="119">
        <f t="shared" si="28"/>
        <v>0</v>
      </c>
      <c r="Z96" s="113">
        <f t="shared" si="29"/>
        <v>0</v>
      </c>
    </row>
    <row r="97" spans="1:26" s="145" customFormat="1" ht="38.25" hidden="1" x14ac:dyDescent="0.2">
      <c r="A97" s="85"/>
      <c r="B97" s="86"/>
      <c r="C97" s="86">
        <v>289</v>
      </c>
      <c r="D97" s="87" t="s">
        <v>137</v>
      </c>
      <c r="E97" s="71"/>
      <c r="F97" s="71"/>
      <c r="G97" s="71"/>
      <c r="H97" s="71"/>
      <c r="I97" s="63">
        <f t="shared" si="26"/>
        <v>0</v>
      </c>
      <c r="J97" s="1"/>
      <c r="K97" s="1"/>
      <c r="L97" s="111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3"/>
      <c r="Y97" s="119">
        <f t="shared" si="28"/>
        <v>0</v>
      </c>
      <c r="Z97" s="113">
        <f t="shared" si="29"/>
        <v>0</v>
      </c>
    </row>
    <row r="98" spans="1:26" s="145" customFormat="1" ht="38.25" hidden="1" x14ac:dyDescent="0.2">
      <c r="A98" s="85"/>
      <c r="B98" s="86"/>
      <c r="C98" s="137">
        <v>291</v>
      </c>
      <c r="D98" s="146" t="s">
        <v>138</v>
      </c>
      <c r="E98" s="71"/>
      <c r="F98" s="71"/>
      <c r="G98" s="71"/>
      <c r="H98" s="71"/>
      <c r="I98" s="63">
        <f t="shared" si="26"/>
        <v>0</v>
      </c>
      <c r="J98" s="1"/>
      <c r="K98" s="1"/>
      <c r="L98" s="111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3"/>
      <c r="Y98" s="119">
        <f t="shared" si="28"/>
        <v>0</v>
      </c>
      <c r="Z98" s="113">
        <f t="shared" si="29"/>
        <v>0</v>
      </c>
    </row>
    <row r="99" spans="1:26" s="145" customFormat="1" ht="51" hidden="1" x14ac:dyDescent="0.2">
      <c r="A99" s="85"/>
      <c r="B99" s="86"/>
      <c r="C99" s="86">
        <v>292</v>
      </c>
      <c r="D99" s="87" t="s">
        <v>139</v>
      </c>
      <c r="E99" s="71"/>
      <c r="F99" s="71"/>
      <c r="G99" s="71"/>
      <c r="H99" s="71"/>
      <c r="I99" s="63">
        <f t="shared" si="26"/>
        <v>0</v>
      </c>
      <c r="J99" s="1"/>
      <c r="K99" s="1"/>
      <c r="L99" s="111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3"/>
      <c r="Y99" s="119">
        <f t="shared" si="28"/>
        <v>0</v>
      </c>
      <c r="Z99" s="113">
        <f t="shared" si="29"/>
        <v>0</v>
      </c>
    </row>
    <row r="100" spans="1:26" s="145" customFormat="1" ht="38.25" hidden="1" x14ac:dyDescent="0.2">
      <c r="A100" s="85"/>
      <c r="B100" s="86"/>
      <c r="C100" s="86">
        <v>301</v>
      </c>
      <c r="D100" s="87" t="s">
        <v>140</v>
      </c>
      <c r="E100" s="71"/>
      <c r="F100" s="71"/>
      <c r="G100" s="71"/>
      <c r="H100" s="71"/>
      <c r="I100" s="63">
        <f t="shared" si="26"/>
        <v>0</v>
      </c>
      <c r="J100" s="1"/>
      <c r="K100" s="1"/>
      <c r="L100" s="111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3"/>
      <c r="Y100" s="119">
        <f t="shared" si="28"/>
        <v>0</v>
      </c>
      <c r="Z100" s="113">
        <f t="shared" si="29"/>
        <v>0</v>
      </c>
    </row>
    <row r="101" spans="1:26" s="145" customFormat="1" hidden="1" x14ac:dyDescent="0.2">
      <c r="A101" s="85"/>
      <c r="B101" s="86"/>
      <c r="C101" s="70">
        <v>302</v>
      </c>
      <c r="D101" s="147" t="s">
        <v>141</v>
      </c>
      <c r="E101" s="71"/>
      <c r="F101" s="71"/>
      <c r="G101" s="71"/>
      <c r="H101" s="71"/>
      <c r="I101" s="63">
        <f t="shared" si="26"/>
        <v>0</v>
      </c>
      <c r="J101" s="1"/>
      <c r="K101" s="1"/>
      <c r="L101" s="111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3"/>
      <c r="Y101" s="119">
        <f t="shared" si="28"/>
        <v>0</v>
      </c>
      <c r="Z101" s="113">
        <f t="shared" si="29"/>
        <v>0</v>
      </c>
    </row>
    <row r="102" spans="1:26" s="145" customFormat="1" ht="25.5" hidden="1" x14ac:dyDescent="0.2">
      <c r="A102" s="85"/>
      <c r="B102" s="86"/>
      <c r="C102" s="86">
        <v>303</v>
      </c>
      <c r="D102" s="87" t="s">
        <v>142</v>
      </c>
      <c r="E102" s="71"/>
      <c r="F102" s="71"/>
      <c r="G102" s="71"/>
      <c r="H102" s="71"/>
      <c r="I102" s="63">
        <f t="shared" si="26"/>
        <v>0</v>
      </c>
      <c r="J102" s="1"/>
      <c r="K102" s="1"/>
      <c r="L102" s="111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3"/>
      <c r="Y102" s="119">
        <f t="shared" si="28"/>
        <v>0</v>
      </c>
      <c r="Z102" s="113">
        <f t="shared" si="29"/>
        <v>0</v>
      </c>
    </row>
    <row r="103" spans="1:26" s="145" customFormat="1" ht="25.5" hidden="1" x14ac:dyDescent="0.2">
      <c r="A103" s="85"/>
      <c r="B103" s="86"/>
      <c r="C103" s="86">
        <v>305</v>
      </c>
      <c r="D103" s="87" t="s">
        <v>143</v>
      </c>
      <c r="E103" s="71"/>
      <c r="F103" s="71"/>
      <c r="G103" s="71"/>
      <c r="H103" s="71"/>
      <c r="I103" s="63">
        <f t="shared" si="26"/>
        <v>0</v>
      </c>
      <c r="J103" s="1"/>
      <c r="K103" s="1"/>
      <c r="L103" s="111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3"/>
      <c r="Y103" s="119">
        <f t="shared" si="28"/>
        <v>0</v>
      </c>
      <c r="Z103" s="113">
        <f t="shared" si="29"/>
        <v>0</v>
      </c>
    </row>
    <row r="104" spans="1:26" s="145" customFormat="1" ht="38.25" hidden="1" x14ac:dyDescent="0.2">
      <c r="A104" s="85"/>
      <c r="B104" s="86"/>
      <c r="C104" s="86">
        <v>306</v>
      </c>
      <c r="D104" s="87" t="s">
        <v>144</v>
      </c>
      <c r="E104" s="71"/>
      <c r="F104" s="71"/>
      <c r="G104" s="71"/>
      <c r="H104" s="71"/>
      <c r="I104" s="63">
        <f t="shared" si="26"/>
        <v>0</v>
      </c>
      <c r="J104" s="1"/>
      <c r="K104" s="1"/>
      <c r="L104" s="111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3"/>
      <c r="Y104" s="119">
        <f t="shared" si="28"/>
        <v>0</v>
      </c>
      <c r="Z104" s="113">
        <f t="shared" si="29"/>
        <v>0</v>
      </c>
    </row>
    <row r="105" spans="1:26" s="145" customFormat="1" ht="38.25" hidden="1" x14ac:dyDescent="0.2">
      <c r="A105" s="85"/>
      <c r="B105" s="86"/>
      <c r="C105" s="86">
        <v>307</v>
      </c>
      <c r="D105" s="87" t="s">
        <v>145</v>
      </c>
      <c r="E105" s="71"/>
      <c r="F105" s="71"/>
      <c r="G105" s="71"/>
      <c r="H105" s="71"/>
      <c r="I105" s="63">
        <f t="shared" si="26"/>
        <v>0</v>
      </c>
      <c r="J105" s="1"/>
      <c r="K105" s="1"/>
      <c r="L105" s="111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3"/>
      <c r="Y105" s="119">
        <f t="shared" si="28"/>
        <v>0</v>
      </c>
      <c r="Z105" s="113">
        <f t="shared" si="29"/>
        <v>0</v>
      </c>
    </row>
    <row r="106" spans="1:26" s="149" customFormat="1" ht="25.5" hidden="1" x14ac:dyDescent="0.2">
      <c r="A106" s="85"/>
      <c r="B106" s="86"/>
      <c r="C106" s="86">
        <v>309</v>
      </c>
      <c r="D106" s="87" t="s">
        <v>146</v>
      </c>
      <c r="E106" s="148"/>
      <c r="F106" s="148"/>
      <c r="G106" s="148"/>
      <c r="H106" s="148"/>
      <c r="I106" s="63">
        <f t="shared" si="26"/>
        <v>0</v>
      </c>
      <c r="J106" s="1"/>
      <c r="K106" s="1"/>
      <c r="L106" s="111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3"/>
      <c r="Y106" s="119">
        <f t="shared" si="28"/>
        <v>0</v>
      </c>
      <c r="Z106" s="113">
        <f t="shared" si="29"/>
        <v>0</v>
      </c>
    </row>
    <row r="107" spans="1:26" s="145" customFormat="1" ht="51" hidden="1" x14ac:dyDescent="0.2">
      <c r="A107" s="85"/>
      <c r="B107" s="86"/>
      <c r="C107" s="86">
        <v>310</v>
      </c>
      <c r="D107" s="87" t="s">
        <v>147</v>
      </c>
      <c r="E107" s="71"/>
      <c r="F107" s="71"/>
      <c r="G107" s="71"/>
      <c r="H107" s="71"/>
      <c r="I107" s="63">
        <f t="shared" si="26"/>
        <v>0</v>
      </c>
      <c r="J107" s="1"/>
      <c r="K107" s="1"/>
      <c r="L107" s="111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50"/>
      <c r="Y107" s="119">
        <f t="shared" si="28"/>
        <v>0</v>
      </c>
      <c r="Z107" s="113">
        <f t="shared" si="29"/>
        <v>0</v>
      </c>
    </row>
    <row r="108" spans="1:26" s="145" customFormat="1" ht="51" hidden="1" x14ac:dyDescent="0.2">
      <c r="A108" s="85"/>
      <c r="B108" s="86"/>
      <c r="C108" s="86">
        <v>311</v>
      </c>
      <c r="D108" s="87" t="s">
        <v>148</v>
      </c>
      <c r="E108" s="71"/>
      <c r="F108" s="71"/>
      <c r="G108" s="71"/>
      <c r="H108" s="71"/>
      <c r="I108" s="63">
        <f t="shared" si="26"/>
        <v>0</v>
      </c>
      <c r="J108" s="1"/>
      <c r="K108" s="1"/>
      <c r="L108" s="111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50"/>
      <c r="Y108" s="119">
        <f t="shared" si="28"/>
        <v>0</v>
      </c>
      <c r="Z108" s="113">
        <f t="shared" si="29"/>
        <v>0</v>
      </c>
    </row>
    <row r="109" spans="1:26" s="145" customFormat="1" ht="51" hidden="1" x14ac:dyDescent="0.2">
      <c r="A109" s="85"/>
      <c r="B109" s="86"/>
      <c r="C109" s="86">
        <v>315</v>
      </c>
      <c r="D109" s="87" t="s">
        <v>149</v>
      </c>
      <c r="E109" s="71"/>
      <c r="F109" s="71"/>
      <c r="G109" s="71"/>
      <c r="H109" s="71"/>
      <c r="I109" s="63">
        <f t="shared" si="26"/>
        <v>0</v>
      </c>
      <c r="J109" s="1"/>
      <c r="K109" s="1"/>
      <c r="L109" s="111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50"/>
      <c r="Y109" s="119">
        <f t="shared" si="28"/>
        <v>0</v>
      </c>
      <c r="Z109" s="113">
        <f t="shared" si="29"/>
        <v>0</v>
      </c>
    </row>
    <row r="110" spans="1:26" s="145" customFormat="1" ht="38.25" hidden="1" x14ac:dyDescent="0.2">
      <c r="A110" s="85"/>
      <c r="B110" s="86"/>
      <c r="C110" s="70">
        <v>319</v>
      </c>
      <c r="D110" s="69" t="s">
        <v>150</v>
      </c>
      <c r="E110" s="71"/>
      <c r="F110" s="71"/>
      <c r="G110" s="71"/>
      <c r="H110" s="71"/>
      <c r="I110" s="63">
        <f t="shared" si="26"/>
        <v>0</v>
      </c>
      <c r="J110" s="1"/>
      <c r="K110" s="1"/>
      <c r="L110" s="111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50"/>
      <c r="Y110" s="119">
        <f t="shared" si="28"/>
        <v>0</v>
      </c>
      <c r="Z110" s="113">
        <f t="shared" si="29"/>
        <v>0</v>
      </c>
    </row>
    <row r="111" spans="1:26" s="145" customFormat="1" ht="38.25" hidden="1" x14ac:dyDescent="0.2">
      <c r="A111" s="85"/>
      <c r="B111" s="86"/>
      <c r="C111" s="70">
        <v>320</v>
      </c>
      <c r="D111" s="69" t="s">
        <v>151</v>
      </c>
      <c r="E111" s="71"/>
      <c r="F111" s="71"/>
      <c r="G111" s="71"/>
      <c r="H111" s="71"/>
      <c r="I111" s="63">
        <f t="shared" si="26"/>
        <v>0</v>
      </c>
      <c r="J111" s="1"/>
      <c r="K111" s="1"/>
      <c r="L111" s="11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50"/>
      <c r="Y111" s="119">
        <f t="shared" si="28"/>
        <v>0</v>
      </c>
      <c r="Z111" s="113">
        <f t="shared" si="29"/>
        <v>0</v>
      </c>
    </row>
    <row r="112" spans="1:26" s="145" customFormat="1" hidden="1" x14ac:dyDescent="0.2">
      <c r="A112" s="85"/>
      <c r="B112" s="86"/>
      <c r="C112" s="70">
        <v>321</v>
      </c>
      <c r="D112" s="147" t="s">
        <v>152</v>
      </c>
      <c r="E112" s="71"/>
      <c r="F112" s="71"/>
      <c r="G112" s="71"/>
      <c r="H112" s="71"/>
      <c r="I112" s="63">
        <f t="shared" si="26"/>
        <v>0</v>
      </c>
      <c r="J112" s="1"/>
      <c r="K112" s="1"/>
      <c r="L112" s="111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50"/>
      <c r="Y112" s="119">
        <f t="shared" si="28"/>
        <v>0</v>
      </c>
      <c r="Z112" s="113">
        <f t="shared" si="29"/>
        <v>0</v>
      </c>
    </row>
    <row r="113" spans="1:26" s="145" customFormat="1" ht="25.5" hidden="1" x14ac:dyDescent="0.2">
      <c r="A113" s="85"/>
      <c r="B113" s="86"/>
      <c r="C113" s="151">
        <v>426</v>
      </c>
      <c r="D113" s="139" t="s">
        <v>153</v>
      </c>
      <c r="E113" s="71"/>
      <c r="F113" s="71"/>
      <c r="G113" s="71"/>
      <c r="H113" s="71"/>
      <c r="I113" s="63">
        <f t="shared" si="26"/>
        <v>0</v>
      </c>
      <c r="J113" s="1"/>
      <c r="K113" s="1"/>
      <c r="L113" s="111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50"/>
      <c r="Y113" s="119">
        <f t="shared" si="28"/>
        <v>0</v>
      </c>
      <c r="Z113" s="113">
        <f t="shared" si="29"/>
        <v>0</v>
      </c>
    </row>
    <row r="114" spans="1:26" s="145" customFormat="1" ht="38.25" hidden="1" x14ac:dyDescent="0.2">
      <c r="A114" s="85"/>
      <c r="B114" s="86"/>
      <c r="C114" s="151">
        <v>427</v>
      </c>
      <c r="D114" s="139" t="s">
        <v>154</v>
      </c>
      <c r="E114" s="71"/>
      <c r="F114" s="71"/>
      <c r="G114" s="71"/>
      <c r="H114" s="71"/>
      <c r="I114" s="63">
        <f t="shared" si="26"/>
        <v>0</v>
      </c>
      <c r="J114" s="1"/>
      <c r="K114" s="1"/>
      <c r="L114" s="111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50"/>
      <c r="Y114" s="119">
        <f t="shared" si="28"/>
        <v>0</v>
      </c>
      <c r="Z114" s="113">
        <f t="shared" si="29"/>
        <v>0</v>
      </c>
    </row>
    <row r="115" spans="1:26" s="145" customFormat="1" ht="38.25" hidden="1" x14ac:dyDescent="0.2">
      <c r="A115" s="85"/>
      <c r="B115" s="86"/>
      <c r="C115" s="151">
        <v>428</v>
      </c>
      <c r="D115" s="139" t="s">
        <v>155</v>
      </c>
      <c r="E115" s="71"/>
      <c r="F115" s="71"/>
      <c r="G115" s="71"/>
      <c r="H115" s="71"/>
      <c r="I115" s="63">
        <f t="shared" si="26"/>
        <v>0</v>
      </c>
      <c r="J115" s="1"/>
      <c r="K115" s="1"/>
      <c r="L115" s="111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50"/>
      <c r="Y115" s="119">
        <f t="shared" si="28"/>
        <v>0</v>
      </c>
      <c r="Z115" s="113">
        <f t="shared" si="29"/>
        <v>0</v>
      </c>
    </row>
    <row r="116" spans="1:26" s="145" customFormat="1" ht="51" hidden="1" x14ac:dyDescent="0.2">
      <c r="A116" s="85"/>
      <c r="B116" s="137" t="s">
        <v>81</v>
      </c>
      <c r="C116" s="151" t="s">
        <v>156</v>
      </c>
      <c r="D116" s="139" t="s">
        <v>157</v>
      </c>
      <c r="E116" s="71"/>
      <c r="F116" s="71"/>
      <c r="G116" s="71"/>
      <c r="H116" s="71"/>
      <c r="I116" s="63">
        <f t="shared" si="26"/>
        <v>0</v>
      </c>
      <c r="J116" s="1"/>
      <c r="K116" s="1"/>
      <c r="L116" s="111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50"/>
      <c r="Y116" s="119">
        <f t="shared" si="28"/>
        <v>0</v>
      </c>
      <c r="Z116" s="113">
        <f t="shared" si="29"/>
        <v>0</v>
      </c>
    </row>
    <row r="117" spans="1:26" s="145" customFormat="1" hidden="1" x14ac:dyDescent="0.2">
      <c r="A117" s="85"/>
      <c r="B117" s="137" t="s">
        <v>81</v>
      </c>
      <c r="C117" s="151" t="s">
        <v>158</v>
      </c>
      <c r="D117" s="152" t="s">
        <v>159</v>
      </c>
      <c r="E117" s="71"/>
      <c r="F117" s="71"/>
      <c r="G117" s="71"/>
      <c r="H117" s="71"/>
      <c r="I117" s="63">
        <f t="shared" si="26"/>
        <v>0</v>
      </c>
      <c r="J117" s="1"/>
      <c r="K117" s="1"/>
      <c r="L117" s="111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50"/>
      <c r="Y117" s="119">
        <f t="shared" si="28"/>
        <v>0</v>
      </c>
      <c r="Z117" s="113">
        <f t="shared" si="29"/>
        <v>0</v>
      </c>
    </row>
    <row r="118" spans="1:26" s="145" customFormat="1" ht="38.25" hidden="1" x14ac:dyDescent="0.2">
      <c r="A118" s="85"/>
      <c r="B118" s="137" t="s">
        <v>81</v>
      </c>
      <c r="C118" s="151" t="s">
        <v>160</v>
      </c>
      <c r="D118" s="139" t="s">
        <v>161</v>
      </c>
      <c r="E118" s="71"/>
      <c r="F118" s="71"/>
      <c r="G118" s="71"/>
      <c r="H118" s="71"/>
      <c r="I118" s="63">
        <f t="shared" si="26"/>
        <v>0</v>
      </c>
      <c r="J118" s="1"/>
      <c r="K118" s="1"/>
      <c r="L118" s="111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50"/>
      <c r="Y118" s="119">
        <f t="shared" si="28"/>
        <v>0</v>
      </c>
      <c r="Z118" s="113">
        <f t="shared" si="29"/>
        <v>0</v>
      </c>
    </row>
    <row r="119" spans="1:26" s="145" customFormat="1" ht="38.25" hidden="1" x14ac:dyDescent="0.2">
      <c r="A119" s="85"/>
      <c r="B119" s="137" t="s">
        <v>81</v>
      </c>
      <c r="C119" s="151" t="s">
        <v>162</v>
      </c>
      <c r="D119" s="139" t="s">
        <v>163</v>
      </c>
      <c r="E119" s="71"/>
      <c r="F119" s="71"/>
      <c r="G119" s="71"/>
      <c r="H119" s="71"/>
      <c r="I119" s="63">
        <f t="shared" si="26"/>
        <v>0</v>
      </c>
      <c r="J119" s="1"/>
      <c r="K119" s="1"/>
      <c r="L119" s="111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50"/>
      <c r="Y119" s="119">
        <f t="shared" si="28"/>
        <v>0</v>
      </c>
      <c r="Z119" s="113">
        <f t="shared" si="29"/>
        <v>0</v>
      </c>
    </row>
    <row r="120" spans="1:26" s="145" customFormat="1" ht="38.25" hidden="1" x14ac:dyDescent="0.2">
      <c r="A120" s="85"/>
      <c r="B120" s="137" t="s">
        <v>81</v>
      </c>
      <c r="C120" s="151" t="s">
        <v>164</v>
      </c>
      <c r="D120" s="139" t="s">
        <v>165</v>
      </c>
      <c r="E120" s="71"/>
      <c r="F120" s="71"/>
      <c r="G120" s="71"/>
      <c r="H120" s="71"/>
      <c r="I120" s="63">
        <f t="shared" si="26"/>
        <v>0</v>
      </c>
      <c r="J120" s="1"/>
      <c r="K120" s="1"/>
      <c r="L120" s="111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50"/>
      <c r="Y120" s="119">
        <f t="shared" si="28"/>
        <v>0</v>
      </c>
      <c r="Z120" s="113">
        <f t="shared" si="29"/>
        <v>0</v>
      </c>
    </row>
    <row r="121" spans="1:26" s="145" customFormat="1" ht="38.25" hidden="1" x14ac:dyDescent="0.2">
      <c r="A121" s="85"/>
      <c r="B121" s="137" t="s">
        <v>81</v>
      </c>
      <c r="C121" s="151" t="s">
        <v>166</v>
      </c>
      <c r="D121" s="139" t="s">
        <v>167</v>
      </c>
      <c r="E121" s="71"/>
      <c r="F121" s="71"/>
      <c r="G121" s="71"/>
      <c r="H121" s="71"/>
      <c r="I121" s="63">
        <f t="shared" si="26"/>
        <v>0</v>
      </c>
      <c r="J121" s="1"/>
      <c r="K121" s="1"/>
      <c r="L121" s="111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50"/>
      <c r="Y121" s="119">
        <f t="shared" si="28"/>
        <v>0</v>
      </c>
      <c r="Z121" s="113">
        <f t="shared" si="29"/>
        <v>0</v>
      </c>
    </row>
    <row r="122" spans="1:26" s="145" customFormat="1" ht="38.25" hidden="1" x14ac:dyDescent="0.2">
      <c r="A122" s="85"/>
      <c r="B122" s="137" t="s">
        <v>81</v>
      </c>
      <c r="C122" s="151" t="s">
        <v>168</v>
      </c>
      <c r="D122" s="139" t="s">
        <v>169</v>
      </c>
      <c r="E122" s="71"/>
      <c r="F122" s="71"/>
      <c r="G122" s="71"/>
      <c r="H122" s="71"/>
      <c r="I122" s="63">
        <f t="shared" si="26"/>
        <v>0</v>
      </c>
      <c r="J122" s="1"/>
      <c r="K122" s="1"/>
      <c r="L122" s="111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50"/>
      <c r="Y122" s="119">
        <f t="shared" si="28"/>
        <v>0</v>
      </c>
      <c r="Z122" s="113">
        <f t="shared" si="29"/>
        <v>0</v>
      </c>
    </row>
    <row r="123" spans="1:26" s="145" customFormat="1" ht="38.25" hidden="1" x14ac:dyDescent="0.2">
      <c r="A123" s="85"/>
      <c r="B123" s="137" t="s">
        <v>81</v>
      </c>
      <c r="C123" s="151" t="s">
        <v>170</v>
      </c>
      <c r="D123" s="139" t="s">
        <v>171</v>
      </c>
      <c r="E123" s="71"/>
      <c r="F123" s="71"/>
      <c r="G123" s="71"/>
      <c r="H123" s="71"/>
      <c r="I123" s="63">
        <f t="shared" si="26"/>
        <v>0</v>
      </c>
      <c r="J123" s="1"/>
      <c r="K123" s="1"/>
      <c r="L123" s="111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50"/>
      <c r="Y123" s="119">
        <f t="shared" si="28"/>
        <v>0</v>
      </c>
      <c r="Z123" s="113">
        <f t="shared" si="29"/>
        <v>0</v>
      </c>
    </row>
    <row r="124" spans="1:26" s="145" customFormat="1" ht="38.25" hidden="1" x14ac:dyDescent="0.2">
      <c r="A124" s="85"/>
      <c r="B124" s="137" t="s">
        <v>81</v>
      </c>
      <c r="C124" s="151" t="s">
        <v>172</v>
      </c>
      <c r="D124" s="139" t="s">
        <v>173</v>
      </c>
      <c r="E124" s="71"/>
      <c r="F124" s="71"/>
      <c r="G124" s="71"/>
      <c r="H124" s="71"/>
      <c r="I124" s="63">
        <f t="shared" si="26"/>
        <v>0</v>
      </c>
      <c r="J124" s="1"/>
      <c r="K124" s="1"/>
      <c r="L124" s="111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50"/>
      <c r="Y124" s="119">
        <f t="shared" si="28"/>
        <v>0</v>
      </c>
      <c r="Z124" s="113">
        <f t="shared" si="29"/>
        <v>0</v>
      </c>
    </row>
    <row r="125" spans="1:26" s="145" customFormat="1" ht="38.25" hidden="1" x14ac:dyDescent="0.2">
      <c r="A125" s="85"/>
      <c r="B125" s="137" t="s">
        <v>81</v>
      </c>
      <c r="C125" s="151" t="s">
        <v>174</v>
      </c>
      <c r="D125" s="139" t="s">
        <v>175</v>
      </c>
      <c r="E125" s="71"/>
      <c r="F125" s="71"/>
      <c r="G125" s="71"/>
      <c r="H125" s="71"/>
      <c r="I125" s="63">
        <f t="shared" si="26"/>
        <v>0</v>
      </c>
      <c r="J125" s="1"/>
      <c r="K125" s="1"/>
      <c r="L125" s="111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50"/>
      <c r="Y125" s="119">
        <f t="shared" si="28"/>
        <v>0</v>
      </c>
      <c r="Z125" s="113">
        <f t="shared" si="29"/>
        <v>0</v>
      </c>
    </row>
    <row r="126" spans="1:26" s="145" customFormat="1" hidden="1" x14ac:dyDescent="0.2">
      <c r="A126" s="85"/>
      <c r="B126" s="137" t="s">
        <v>81</v>
      </c>
      <c r="C126" s="151" t="s">
        <v>176</v>
      </c>
      <c r="D126" s="152" t="s">
        <v>177</v>
      </c>
      <c r="E126" s="71"/>
      <c r="F126" s="71"/>
      <c r="G126" s="71"/>
      <c r="H126" s="71"/>
      <c r="I126" s="63">
        <f t="shared" si="26"/>
        <v>0</v>
      </c>
      <c r="J126" s="1"/>
      <c r="K126" s="1"/>
      <c r="L126" s="111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50"/>
      <c r="Y126" s="119">
        <f t="shared" si="28"/>
        <v>0</v>
      </c>
      <c r="Z126" s="113">
        <f t="shared" si="29"/>
        <v>0</v>
      </c>
    </row>
    <row r="127" spans="1:26" s="145" customFormat="1" ht="38.25" hidden="1" x14ac:dyDescent="0.2">
      <c r="A127" s="85"/>
      <c r="B127" s="137" t="s">
        <v>81</v>
      </c>
      <c r="C127" s="151" t="s">
        <v>178</v>
      </c>
      <c r="D127" s="139" t="s">
        <v>179</v>
      </c>
      <c r="E127" s="71"/>
      <c r="F127" s="71"/>
      <c r="G127" s="71"/>
      <c r="H127" s="71"/>
      <c r="I127" s="63">
        <f t="shared" si="26"/>
        <v>0</v>
      </c>
      <c r="J127" s="1"/>
      <c r="K127" s="1"/>
      <c r="L127" s="111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50"/>
      <c r="Y127" s="119">
        <f t="shared" si="28"/>
        <v>0</v>
      </c>
      <c r="Z127" s="113">
        <f t="shared" si="29"/>
        <v>0</v>
      </c>
    </row>
    <row r="128" spans="1:26" s="145" customFormat="1" ht="38.25" hidden="1" x14ac:dyDescent="0.2">
      <c r="A128" s="85"/>
      <c r="B128" s="137" t="s">
        <v>81</v>
      </c>
      <c r="C128" s="151" t="s">
        <v>180</v>
      </c>
      <c r="D128" s="139" t="s">
        <v>181</v>
      </c>
      <c r="E128" s="71"/>
      <c r="F128" s="71"/>
      <c r="G128" s="71"/>
      <c r="H128" s="71"/>
      <c r="I128" s="63">
        <f t="shared" si="26"/>
        <v>0</v>
      </c>
      <c r="J128" s="1"/>
      <c r="K128" s="1"/>
      <c r="L128" s="111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50"/>
      <c r="Y128" s="119">
        <f t="shared" si="28"/>
        <v>0</v>
      </c>
      <c r="Z128" s="113">
        <f t="shared" si="29"/>
        <v>0</v>
      </c>
    </row>
    <row r="129" spans="1:26" s="145" customFormat="1" ht="38.25" hidden="1" x14ac:dyDescent="0.2">
      <c r="A129" s="85"/>
      <c r="B129" s="137" t="s">
        <v>81</v>
      </c>
      <c r="C129" s="151" t="s">
        <v>182</v>
      </c>
      <c r="D129" s="139" t="s">
        <v>183</v>
      </c>
      <c r="E129" s="71"/>
      <c r="F129" s="71"/>
      <c r="G129" s="71"/>
      <c r="H129" s="71"/>
      <c r="I129" s="63">
        <f t="shared" si="26"/>
        <v>0</v>
      </c>
      <c r="J129" s="1"/>
      <c r="K129" s="1"/>
      <c r="L129" s="111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50"/>
      <c r="Y129" s="119">
        <f t="shared" si="28"/>
        <v>0</v>
      </c>
      <c r="Z129" s="113">
        <f t="shared" si="29"/>
        <v>0</v>
      </c>
    </row>
    <row r="130" spans="1:26" s="145" customFormat="1" ht="38.25" hidden="1" x14ac:dyDescent="0.2">
      <c r="A130" s="85"/>
      <c r="B130" s="137" t="s">
        <v>81</v>
      </c>
      <c r="C130" s="151" t="s">
        <v>184</v>
      </c>
      <c r="D130" s="139" t="s">
        <v>185</v>
      </c>
      <c r="E130" s="71"/>
      <c r="F130" s="71"/>
      <c r="G130" s="71"/>
      <c r="H130" s="71"/>
      <c r="I130" s="63">
        <f t="shared" si="26"/>
        <v>0</v>
      </c>
      <c r="J130" s="1"/>
      <c r="K130" s="1"/>
      <c r="L130" s="111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50"/>
      <c r="Y130" s="119">
        <f t="shared" si="28"/>
        <v>0</v>
      </c>
      <c r="Z130" s="113">
        <f t="shared" si="29"/>
        <v>0</v>
      </c>
    </row>
    <row r="131" spans="1:26" s="145" customFormat="1" ht="38.25" hidden="1" x14ac:dyDescent="0.2">
      <c r="A131" s="85"/>
      <c r="B131" s="137" t="s">
        <v>81</v>
      </c>
      <c r="C131" s="151" t="s">
        <v>186</v>
      </c>
      <c r="D131" s="139" t="s">
        <v>187</v>
      </c>
      <c r="E131" s="71"/>
      <c r="F131" s="71"/>
      <c r="G131" s="71"/>
      <c r="H131" s="71"/>
      <c r="I131" s="63">
        <f t="shared" si="26"/>
        <v>0</v>
      </c>
      <c r="J131" s="1"/>
      <c r="K131" s="1"/>
      <c r="L131" s="111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50"/>
      <c r="Y131" s="119">
        <f t="shared" si="28"/>
        <v>0</v>
      </c>
      <c r="Z131" s="113">
        <f t="shared" si="29"/>
        <v>0</v>
      </c>
    </row>
    <row r="132" spans="1:26" s="145" customFormat="1" ht="38.25" hidden="1" x14ac:dyDescent="0.2">
      <c r="A132" s="85"/>
      <c r="B132" s="137" t="s">
        <v>81</v>
      </c>
      <c r="C132" s="151" t="s">
        <v>188</v>
      </c>
      <c r="D132" s="139" t="s">
        <v>189</v>
      </c>
      <c r="E132" s="71"/>
      <c r="F132" s="71"/>
      <c r="G132" s="71"/>
      <c r="H132" s="71"/>
      <c r="I132" s="63">
        <f t="shared" si="26"/>
        <v>0</v>
      </c>
      <c r="J132" s="1"/>
      <c r="K132" s="1"/>
      <c r="L132" s="111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50"/>
      <c r="Y132" s="119">
        <f t="shared" si="28"/>
        <v>0</v>
      </c>
      <c r="Z132" s="113">
        <f t="shared" si="29"/>
        <v>0</v>
      </c>
    </row>
    <row r="133" spans="1:26" s="145" customFormat="1" ht="25.5" hidden="1" x14ac:dyDescent="0.2">
      <c r="A133" s="85"/>
      <c r="B133" s="137" t="s">
        <v>81</v>
      </c>
      <c r="C133" s="151" t="s">
        <v>190</v>
      </c>
      <c r="D133" s="139" t="s">
        <v>191</v>
      </c>
      <c r="E133" s="71"/>
      <c r="F133" s="71"/>
      <c r="G133" s="71"/>
      <c r="H133" s="71"/>
      <c r="I133" s="63">
        <f t="shared" si="26"/>
        <v>0</v>
      </c>
      <c r="J133" s="1"/>
      <c r="K133" s="1"/>
      <c r="L133" s="111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50"/>
      <c r="Y133" s="119">
        <f t="shared" si="28"/>
        <v>0</v>
      </c>
      <c r="Z133" s="113">
        <f t="shared" si="29"/>
        <v>0</v>
      </c>
    </row>
    <row r="134" spans="1:26" s="145" customFormat="1" ht="51" hidden="1" x14ac:dyDescent="0.2">
      <c r="A134" s="85"/>
      <c r="B134" s="137" t="s">
        <v>81</v>
      </c>
      <c r="C134" s="151" t="s">
        <v>192</v>
      </c>
      <c r="D134" s="139" t="s">
        <v>193</v>
      </c>
      <c r="E134" s="71"/>
      <c r="F134" s="71"/>
      <c r="G134" s="71"/>
      <c r="H134" s="71"/>
      <c r="I134" s="63">
        <f t="shared" si="26"/>
        <v>0</v>
      </c>
      <c r="J134" s="1"/>
      <c r="K134" s="1"/>
      <c r="L134" s="111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50"/>
      <c r="Y134" s="119">
        <f t="shared" si="28"/>
        <v>0</v>
      </c>
      <c r="Z134" s="113">
        <f t="shared" si="29"/>
        <v>0</v>
      </c>
    </row>
    <row r="135" spans="1:26" s="145" customFormat="1" ht="51" hidden="1" x14ac:dyDescent="0.2">
      <c r="A135" s="85"/>
      <c r="B135" s="137" t="s">
        <v>81</v>
      </c>
      <c r="C135" s="151" t="s">
        <v>194</v>
      </c>
      <c r="D135" s="139" t="s">
        <v>195</v>
      </c>
      <c r="E135" s="71"/>
      <c r="F135" s="71"/>
      <c r="G135" s="71"/>
      <c r="H135" s="71"/>
      <c r="I135" s="63">
        <f t="shared" si="26"/>
        <v>0</v>
      </c>
      <c r="J135" s="1"/>
      <c r="K135" s="1"/>
      <c r="L135" s="111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50"/>
      <c r="Y135" s="119">
        <f t="shared" si="28"/>
        <v>0</v>
      </c>
      <c r="Z135" s="113">
        <f t="shared" si="29"/>
        <v>0</v>
      </c>
    </row>
    <row r="136" spans="1:26" s="145" customFormat="1" ht="38.25" hidden="1" x14ac:dyDescent="0.2">
      <c r="A136" s="85"/>
      <c r="B136" s="86"/>
      <c r="C136" s="70">
        <v>542</v>
      </c>
      <c r="D136" s="69" t="s">
        <v>196</v>
      </c>
      <c r="E136" s="71"/>
      <c r="F136" s="71"/>
      <c r="G136" s="71"/>
      <c r="H136" s="71"/>
      <c r="I136" s="63">
        <f t="shared" si="26"/>
        <v>0</v>
      </c>
      <c r="J136" s="1"/>
      <c r="K136" s="1"/>
      <c r="L136" s="111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50"/>
      <c r="Y136" s="119">
        <f t="shared" si="28"/>
        <v>0</v>
      </c>
      <c r="Z136" s="113">
        <f t="shared" si="29"/>
        <v>0</v>
      </c>
    </row>
    <row r="137" spans="1:26" s="145" customFormat="1" ht="38.25" hidden="1" x14ac:dyDescent="0.2">
      <c r="A137" s="85"/>
      <c r="B137" s="86"/>
      <c r="C137" s="70">
        <v>543</v>
      </c>
      <c r="D137" s="69" t="s">
        <v>197</v>
      </c>
      <c r="E137" s="71"/>
      <c r="F137" s="71"/>
      <c r="G137" s="71"/>
      <c r="H137" s="71"/>
      <c r="I137" s="63">
        <f t="shared" si="26"/>
        <v>0</v>
      </c>
      <c r="J137" s="1"/>
      <c r="K137" s="1"/>
      <c r="L137" s="111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50"/>
      <c r="Y137" s="119">
        <f t="shared" si="28"/>
        <v>0</v>
      </c>
      <c r="Z137" s="113">
        <f t="shared" si="29"/>
        <v>0</v>
      </c>
    </row>
    <row r="138" spans="1:26" s="145" customFormat="1" ht="38.25" hidden="1" x14ac:dyDescent="0.2">
      <c r="A138" s="85"/>
      <c r="B138" s="86"/>
      <c r="C138" s="70">
        <v>544</v>
      </c>
      <c r="D138" s="69" t="s">
        <v>198</v>
      </c>
      <c r="E138" s="71"/>
      <c r="F138" s="71"/>
      <c r="G138" s="71"/>
      <c r="H138" s="71"/>
      <c r="I138" s="63">
        <f t="shared" si="26"/>
        <v>0</v>
      </c>
      <c r="J138" s="1"/>
      <c r="K138" s="1"/>
      <c r="L138" s="111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50"/>
      <c r="Y138" s="119">
        <f t="shared" si="28"/>
        <v>0</v>
      </c>
      <c r="Z138" s="113">
        <f t="shared" si="29"/>
        <v>0</v>
      </c>
    </row>
    <row r="139" spans="1:26" s="145" customFormat="1" ht="51" hidden="1" x14ac:dyDescent="0.2">
      <c r="A139" s="85"/>
      <c r="B139" s="86"/>
      <c r="C139" s="70">
        <v>545</v>
      </c>
      <c r="D139" s="69" t="s">
        <v>199</v>
      </c>
      <c r="E139" s="71"/>
      <c r="F139" s="71"/>
      <c r="G139" s="71"/>
      <c r="H139" s="71"/>
      <c r="I139" s="63">
        <f t="shared" si="26"/>
        <v>0</v>
      </c>
      <c r="J139" s="1"/>
      <c r="K139" s="1"/>
      <c r="L139" s="11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50"/>
      <c r="Y139" s="119">
        <f t="shared" si="28"/>
        <v>0</v>
      </c>
      <c r="Z139" s="113">
        <f t="shared" si="29"/>
        <v>0</v>
      </c>
    </row>
    <row r="140" spans="1:26" s="145" customFormat="1" ht="25.5" hidden="1" x14ac:dyDescent="0.2">
      <c r="A140" s="85"/>
      <c r="B140" s="86"/>
      <c r="C140" s="70">
        <v>546</v>
      </c>
      <c r="D140" s="69" t="s">
        <v>200</v>
      </c>
      <c r="E140" s="71"/>
      <c r="F140" s="71"/>
      <c r="G140" s="71"/>
      <c r="H140" s="71"/>
      <c r="I140" s="63">
        <f t="shared" si="26"/>
        <v>0</v>
      </c>
      <c r="J140" s="1"/>
      <c r="K140" s="1"/>
      <c r="L140" s="111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50"/>
      <c r="Y140" s="119">
        <f t="shared" si="28"/>
        <v>0</v>
      </c>
      <c r="Z140" s="113">
        <f t="shared" si="29"/>
        <v>0</v>
      </c>
    </row>
    <row r="141" spans="1:26" s="145" customFormat="1" ht="25.5" hidden="1" x14ac:dyDescent="0.2">
      <c r="A141" s="85"/>
      <c r="B141" s="86"/>
      <c r="C141" s="70">
        <v>547</v>
      </c>
      <c r="D141" s="69" t="s">
        <v>201</v>
      </c>
      <c r="E141" s="71"/>
      <c r="F141" s="71"/>
      <c r="G141" s="71"/>
      <c r="H141" s="71"/>
      <c r="I141" s="63">
        <f t="shared" si="26"/>
        <v>0</v>
      </c>
      <c r="J141" s="1"/>
      <c r="K141" s="1"/>
      <c r="L141" s="111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50"/>
      <c r="Y141" s="119">
        <f t="shared" si="28"/>
        <v>0</v>
      </c>
      <c r="Z141" s="113">
        <f t="shared" si="29"/>
        <v>0</v>
      </c>
    </row>
    <row r="142" spans="1:26" s="145" customFormat="1" ht="38.25" hidden="1" x14ac:dyDescent="0.2">
      <c r="A142" s="85"/>
      <c r="B142" s="86"/>
      <c r="C142" s="70">
        <v>548</v>
      </c>
      <c r="D142" s="69" t="s">
        <v>202</v>
      </c>
      <c r="E142" s="71"/>
      <c r="F142" s="71"/>
      <c r="G142" s="71"/>
      <c r="H142" s="71"/>
      <c r="I142" s="63">
        <f t="shared" si="26"/>
        <v>0</v>
      </c>
      <c r="J142" s="1"/>
      <c r="K142" s="1"/>
      <c r="L142" s="111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50"/>
      <c r="Y142" s="119">
        <f t="shared" si="28"/>
        <v>0</v>
      </c>
      <c r="Z142" s="113">
        <f t="shared" si="29"/>
        <v>0</v>
      </c>
    </row>
    <row r="143" spans="1:26" s="145" customFormat="1" hidden="1" x14ac:dyDescent="0.2">
      <c r="A143" s="85"/>
      <c r="B143" s="86"/>
      <c r="C143" s="70">
        <v>549</v>
      </c>
      <c r="D143" s="147" t="s">
        <v>203</v>
      </c>
      <c r="E143" s="71"/>
      <c r="F143" s="71"/>
      <c r="G143" s="71"/>
      <c r="H143" s="71"/>
      <c r="I143" s="63">
        <f t="shared" si="26"/>
        <v>0</v>
      </c>
      <c r="J143" s="1"/>
      <c r="K143" s="1"/>
      <c r="L143" s="111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50"/>
      <c r="Y143" s="119">
        <f t="shared" si="28"/>
        <v>0</v>
      </c>
      <c r="Z143" s="113">
        <f t="shared" si="29"/>
        <v>0</v>
      </c>
    </row>
    <row r="144" spans="1:26" s="145" customFormat="1" ht="51" hidden="1" x14ac:dyDescent="0.2">
      <c r="A144" s="85"/>
      <c r="B144" s="86"/>
      <c r="C144" s="132">
        <v>550</v>
      </c>
      <c r="D144" s="69" t="s">
        <v>204</v>
      </c>
      <c r="E144" s="71"/>
      <c r="F144" s="71"/>
      <c r="G144" s="71"/>
      <c r="H144" s="71"/>
      <c r="I144" s="63">
        <f t="shared" si="26"/>
        <v>0</v>
      </c>
      <c r="J144" s="1"/>
      <c r="K144" s="1"/>
      <c r="L144" s="111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50"/>
      <c r="Y144" s="119">
        <f t="shared" si="28"/>
        <v>0</v>
      </c>
      <c r="Z144" s="113">
        <f t="shared" si="29"/>
        <v>0</v>
      </c>
    </row>
    <row r="145" spans="1:26" s="145" customFormat="1" ht="51" hidden="1" x14ac:dyDescent="0.2">
      <c r="A145" s="85"/>
      <c r="B145" s="86"/>
      <c r="C145" s="132">
        <v>551</v>
      </c>
      <c r="D145" s="69" t="s">
        <v>205</v>
      </c>
      <c r="E145" s="71"/>
      <c r="F145" s="71"/>
      <c r="G145" s="71"/>
      <c r="H145" s="71"/>
      <c r="I145" s="63">
        <f t="shared" si="26"/>
        <v>0</v>
      </c>
      <c r="J145" s="1"/>
      <c r="K145" s="1"/>
      <c r="L145" s="111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50"/>
      <c r="Y145" s="119">
        <f t="shared" si="28"/>
        <v>0</v>
      </c>
      <c r="Z145" s="113">
        <f t="shared" si="29"/>
        <v>0</v>
      </c>
    </row>
    <row r="146" spans="1:26" s="145" customFormat="1" ht="51" hidden="1" x14ac:dyDescent="0.2">
      <c r="A146" s="85"/>
      <c r="B146" s="86"/>
      <c r="C146" s="132">
        <v>552</v>
      </c>
      <c r="D146" s="71" t="s">
        <v>206</v>
      </c>
      <c r="E146" s="71"/>
      <c r="F146" s="71"/>
      <c r="G146" s="71"/>
      <c r="H146" s="71"/>
      <c r="I146" s="63">
        <f t="shared" ref="I146:I177" si="30">SUM(E146:H146)</f>
        <v>0</v>
      </c>
      <c r="J146" s="1"/>
      <c r="K146" s="1"/>
      <c r="L146" s="111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50"/>
      <c r="Y146" s="119">
        <f t="shared" si="28"/>
        <v>0</v>
      </c>
      <c r="Z146" s="113">
        <f t="shared" si="29"/>
        <v>0</v>
      </c>
    </row>
    <row r="147" spans="1:26" s="145" customFormat="1" ht="38.25" hidden="1" x14ac:dyDescent="0.2">
      <c r="A147" s="85"/>
      <c r="B147" s="86"/>
      <c r="C147" s="132">
        <v>553</v>
      </c>
      <c r="D147" s="153" t="s">
        <v>207</v>
      </c>
      <c r="E147" s="71"/>
      <c r="F147" s="71"/>
      <c r="G147" s="71"/>
      <c r="H147" s="71"/>
      <c r="I147" s="63">
        <f t="shared" si="30"/>
        <v>0</v>
      </c>
      <c r="J147" s="1"/>
      <c r="K147" s="1"/>
      <c r="L147" s="111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50"/>
      <c r="Y147" s="119">
        <f t="shared" si="28"/>
        <v>0</v>
      </c>
      <c r="Z147" s="113">
        <f t="shared" si="29"/>
        <v>0</v>
      </c>
    </row>
    <row r="148" spans="1:26" s="145" customFormat="1" ht="38.25" hidden="1" x14ac:dyDescent="0.2">
      <c r="A148" s="85"/>
      <c r="B148" s="86"/>
      <c r="C148" s="132">
        <v>554</v>
      </c>
      <c r="D148" s="69" t="s">
        <v>208</v>
      </c>
      <c r="E148" s="154"/>
      <c r="F148" s="154"/>
      <c r="G148" s="154"/>
      <c r="H148" s="154"/>
      <c r="I148" s="63">
        <f t="shared" si="30"/>
        <v>0</v>
      </c>
      <c r="J148" s="1"/>
      <c r="K148" s="1"/>
      <c r="L148" s="111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50"/>
      <c r="Y148" s="119">
        <f t="shared" si="28"/>
        <v>0</v>
      </c>
      <c r="Z148" s="113">
        <f t="shared" si="29"/>
        <v>0</v>
      </c>
    </row>
    <row r="149" spans="1:26" s="145" customFormat="1" ht="38.25" hidden="1" x14ac:dyDescent="0.2">
      <c r="A149" s="85"/>
      <c r="B149" s="86"/>
      <c r="C149" s="132">
        <v>555</v>
      </c>
      <c r="D149" s="69" t="s">
        <v>209</v>
      </c>
      <c r="E149" s="154"/>
      <c r="F149" s="154"/>
      <c r="G149" s="154"/>
      <c r="H149" s="154"/>
      <c r="I149" s="63">
        <f t="shared" si="30"/>
        <v>0</v>
      </c>
      <c r="J149" s="1"/>
      <c r="K149" s="1"/>
      <c r="L149" s="111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50"/>
      <c r="Y149" s="119">
        <f t="shared" si="28"/>
        <v>0</v>
      </c>
      <c r="Z149" s="113">
        <f t="shared" si="29"/>
        <v>0</v>
      </c>
    </row>
    <row r="150" spans="1:26" s="145" customFormat="1" ht="25.5" hidden="1" x14ac:dyDescent="0.2">
      <c r="A150" s="85"/>
      <c r="B150" s="86"/>
      <c r="C150" s="151" t="s">
        <v>210</v>
      </c>
      <c r="D150" s="139" t="s">
        <v>211</v>
      </c>
      <c r="E150" s="154"/>
      <c r="F150" s="154"/>
      <c r="G150" s="154"/>
      <c r="H150" s="154"/>
      <c r="I150" s="63">
        <f t="shared" si="30"/>
        <v>0</v>
      </c>
      <c r="J150" s="1"/>
      <c r="K150" s="1"/>
      <c r="L150" s="111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50"/>
      <c r="Y150" s="119">
        <f t="shared" ref="Y150:Y179" si="31">SUM(M150:X150)</f>
        <v>0</v>
      </c>
      <c r="Z150" s="113">
        <f t="shared" si="29"/>
        <v>0</v>
      </c>
    </row>
    <row r="151" spans="1:26" s="145" customFormat="1" ht="25.5" hidden="1" x14ac:dyDescent="0.2">
      <c r="A151" s="85"/>
      <c r="B151" s="86"/>
      <c r="C151" s="151">
        <v>557</v>
      </c>
      <c r="D151" s="139" t="s">
        <v>212</v>
      </c>
      <c r="E151" s="154"/>
      <c r="F151" s="154"/>
      <c r="G151" s="154"/>
      <c r="H151" s="154"/>
      <c r="I151" s="63">
        <f t="shared" si="30"/>
        <v>0</v>
      </c>
      <c r="J151" s="1"/>
      <c r="K151" s="1"/>
      <c r="L151" s="111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50"/>
      <c r="Y151" s="119">
        <f t="shared" si="31"/>
        <v>0</v>
      </c>
      <c r="Z151" s="113">
        <f t="shared" si="29"/>
        <v>0</v>
      </c>
    </row>
    <row r="152" spans="1:26" s="145" customFormat="1" ht="25.5" hidden="1" x14ac:dyDescent="0.2">
      <c r="A152" s="85"/>
      <c r="B152" s="86"/>
      <c r="C152" s="151">
        <v>558</v>
      </c>
      <c r="D152" s="139" t="s">
        <v>213</v>
      </c>
      <c r="E152" s="154"/>
      <c r="F152" s="154"/>
      <c r="G152" s="154"/>
      <c r="H152" s="154"/>
      <c r="I152" s="63">
        <f t="shared" si="30"/>
        <v>0</v>
      </c>
      <c r="J152" s="1"/>
      <c r="K152" s="1"/>
      <c r="L152" s="111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50"/>
      <c r="Y152" s="119">
        <f t="shared" si="31"/>
        <v>0</v>
      </c>
      <c r="Z152" s="113">
        <f t="shared" ref="Z152:Z181" si="32">+I152-Y152</f>
        <v>0</v>
      </c>
    </row>
    <row r="153" spans="1:26" s="145" customFormat="1" ht="38.25" hidden="1" x14ac:dyDescent="0.2">
      <c r="A153" s="85"/>
      <c r="B153" s="86"/>
      <c r="C153" s="151">
        <v>559</v>
      </c>
      <c r="D153" s="69" t="s">
        <v>214</v>
      </c>
      <c r="E153" s="154"/>
      <c r="F153" s="154"/>
      <c r="G153" s="154"/>
      <c r="H153" s="154"/>
      <c r="I153" s="63">
        <f t="shared" si="30"/>
        <v>0</v>
      </c>
      <c r="J153" s="1"/>
      <c r="K153" s="1"/>
      <c r="L153" s="111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50"/>
      <c r="Y153" s="119">
        <f t="shared" si="31"/>
        <v>0</v>
      </c>
      <c r="Z153" s="113">
        <f t="shared" si="32"/>
        <v>0</v>
      </c>
    </row>
    <row r="154" spans="1:26" s="145" customFormat="1" ht="38.25" hidden="1" x14ac:dyDescent="0.2">
      <c r="A154" s="85"/>
      <c r="B154" s="86"/>
      <c r="C154" s="151">
        <v>562</v>
      </c>
      <c r="D154" s="139" t="s">
        <v>215</v>
      </c>
      <c r="E154" s="154"/>
      <c r="F154" s="154"/>
      <c r="G154" s="154"/>
      <c r="H154" s="154"/>
      <c r="I154" s="63">
        <f t="shared" si="30"/>
        <v>0</v>
      </c>
      <c r="J154" s="1"/>
      <c r="K154" s="1"/>
      <c r="L154" s="111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3"/>
      <c r="Y154" s="119">
        <f t="shared" si="31"/>
        <v>0</v>
      </c>
      <c r="Z154" s="113">
        <f t="shared" si="32"/>
        <v>0</v>
      </c>
    </row>
    <row r="155" spans="1:26" s="145" customFormat="1" ht="38.25" hidden="1" x14ac:dyDescent="0.2">
      <c r="A155" s="85"/>
      <c r="B155" s="86"/>
      <c r="C155" s="151">
        <v>563</v>
      </c>
      <c r="D155" s="139" t="s">
        <v>216</v>
      </c>
      <c r="E155" s="154"/>
      <c r="F155" s="154"/>
      <c r="G155" s="154"/>
      <c r="H155" s="154"/>
      <c r="I155" s="63">
        <f t="shared" si="30"/>
        <v>0</v>
      </c>
      <c r="J155" s="1"/>
      <c r="K155" s="1"/>
      <c r="L155" s="111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3"/>
      <c r="Y155" s="119">
        <f t="shared" si="31"/>
        <v>0</v>
      </c>
      <c r="Z155" s="113">
        <f t="shared" si="32"/>
        <v>0</v>
      </c>
    </row>
    <row r="156" spans="1:26" s="145" customFormat="1" ht="38.25" hidden="1" x14ac:dyDescent="0.2">
      <c r="A156" s="85"/>
      <c r="B156" s="86"/>
      <c r="C156" s="151">
        <v>564</v>
      </c>
      <c r="D156" s="139" t="s">
        <v>217</v>
      </c>
      <c r="E156" s="154"/>
      <c r="F156" s="154"/>
      <c r="G156" s="154"/>
      <c r="H156" s="154"/>
      <c r="I156" s="63">
        <f t="shared" si="30"/>
        <v>0</v>
      </c>
      <c r="J156" s="1"/>
      <c r="K156" s="1"/>
      <c r="L156" s="111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3"/>
      <c r="Y156" s="119">
        <f t="shared" si="31"/>
        <v>0</v>
      </c>
      <c r="Z156" s="113">
        <f t="shared" si="32"/>
        <v>0</v>
      </c>
    </row>
    <row r="157" spans="1:26" s="145" customFormat="1" ht="38.25" hidden="1" x14ac:dyDescent="0.2">
      <c r="A157" s="85"/>
      <c r="B157" s="86"/>
      <c r="C157" s="151">
        <v>565</v>
      </c>
      <c r="D157" s="139" t="s">
        <v>218</v>
      </c>
      <c r="E157" s="154"/>
      <c r="F157" s="154"/>
      <c r="G157" s="154"/>
      <c r="H157" s="154"/>
      <c r="I157" s="63">
        <f t="shared" si="30"/>
        <v>0</v>
      </c>
      <c r="J157" s="1"/>
      <c r="K157" s="1"/>
      <c r="L157" s="111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3"/>
      <c r="Y157" s="119">
        <f t="shared" si="31"/>
        <v>0</v>
      </c>
      <c r="Z157" s="113">
        <f t="shared" si="32"/>
        <v>0</v>
      </c>
    </row>
    <row r="158" spans="1:26" s="145" customFormat="1" ht="38.25" hidden="1" x14ac:dyDescent="0.2">
      <c r="A158" s="85"/>
      <c r="B158" s="86"/>
      <c r="C158" s="132">
        <v>566</v>
      </c>
      <c r="D158" s="69" t="s">
        <v>219</v>
      </c>
      <c r="E158" s="154"/>
      <c r="F158" s="154"/>
      <c r="G158" s="154"/>
      <c r="H158" s="154"/>
      <c r="I158" s="63">
        <f t="shared" si="30"/>
        <v>0</v>
      </c>
      <c r="J158" s="1"/>
      <c r="K158" s="1"/>
      <c r="L158" s="111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3"/>
      <c r="Y158" s="119">
        <f t="shared" si="31"/>
        <v>0</v>
      </c>
      <c r="Z158" s="113">
        <f t="shared" si="32"/>
        <v>0</v>
      </c>
    </row>
    <row r="159" spans="1:26" s="145" customFormat="1" ht="51" hidden="1" x14ac:dyDescent="0.2">
      <c r="A159" s="85"/>
      <c r="B159" s="86"/>
      <c r="C159" s="132">
        <v>567</v>
      </c>
      <c r="D159" s="69" t="s">
        <v>220</v>
      </c>
      <c r="E159" s="154"/>
      <c r="F159" s="154"/>
      <c r="G159" s="154"/>
      <c r="H159" s="154"/>
      <c r="I159" s="63">
        <f t="shared" si="30"/>
        <v>0</v>
      </c>
      <c r="J159" s="1"/>
      <c r="K159" s="1"/>
      <c r="L159" s="111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50"/>
      <c r="Y159" s="119">
        <f t="shared" si="31"/>
        <v>0</v>
      </c>
      <c r="Z159" s="113">
        <f t="shared" si="32"/>
        <v>0</v>
      </c>
    </row>
    <row r="160" spans="1:26" s="145" customFormat="1" ht="51" hidden="1" x14ac:dyDescent="0.2">
      <c r="A160" s="85"/>
      <c r="B160" s="86" t="s">
        <v>81</v>
      </c>
      <c r="C160" s="132">
        <v>568</v>
      </c>
      <c r="D160" s="69" t="s">
        <v>221</v>
      </c>
      <c r="E160" s="154"/>
      <c r="F160" s="154"/>
      <c r="G160" s="154"/>
      <c r="H160" s="154"/>
      <c r="I160" s="63">
        <f t="shared" si="30"/>
        <v>0</v>
      </c>
      <c r="J160" s="1"/>
      <c r="K160" s="1"/>
      <c r="L160" s="111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50"/>
      <c r="Y160" s="119">
        <f t="shared" si="31"/>
        <v>0</v>
      </c>
      <c r="Z160" s="113">
        <f t="shared" si="32"/>
        <v>0</v>
      </c>
    </row>
    <row r="161" spans="1:26" s="145" customFormat="1" ht="51" hidden="1" x14ac:dyDescent="0.2">
      <c r="A161" s="85"/>
      <c r="B161" s="86" t="s">
        <v>81</v>
      </c>
      <c r="C161" s="132">
        <v>569</v>
      </c>
      <c r="D161" s="69" t="s">
        <v>222</v>
      </c>
      <c r="E161" s="154"/>
      <c r="F161" s="154"/>
      <c r="G161" s="154"/>
      <c r="H161" s="154"/>
      <c r="I161" s="63">
        <f t="shared" si="30"/>
        <v>0</v>
      </c>
      <c r="J161" s="1"/>
      <c r="K161" s="1"/>
      <c r="L161" s="111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50"/>
      <c r="Y161" s="119">
        <f t="shared" si="31"/>
        <v>0</v>
      </c>
      <c r="Z161" s="113">
        <f t="shared" si="32"/>
        <v>0</v>
      </c>
    </row>
    <row r="162" spans="1:26" s="145" customFormat="1" ht="51" hidden="1" x14ac:dyDescent="0.2">
      <c r="A162" s="85"/>
      <c r="B162" s="86" t="s">
        <v>81</v>
      </c>
      <c r="C162" s="132">
        <v>570</v>
      </c>
      <c r="D162" s="69" t="s">
        <v>223</v>
      </c>
      <c r="E162" s="154"/>
      <c r="F162" s="154"/>
      <c r="G162" s="154"/>
      <c r="H162" s="154"/>
      <c r="I162" s="63">
        <f t="shared" si="30"/>
        <v>0</v>
      </c>
      <c r="J162" s="1"/>
      <c r="K162" s="1"/>
      <c r="L162" s="111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50"/>
      <c r="Y162" s="119">
        <f t="shared" si="31"/>
        <v>0</v>
      </c>
      <c r="Z162" s="113">
        <f t="shared" si="32"/>
        <v>0</v>
      </c>
    </row>
    <row r="163" spans="1:26" s="145" customFormat="1" ht="38.25" hidden="1" x14ac:dyDescent="0.2">
      <c r="A163" s="85"/>
      <c r="B163" s="86"/>
      <c r="C163" s="132">
        <v>571</v>
      </c>
      <c r="D163" s="69" t="s">
        <v>224</v>
      </c>
      <c r="E163" s="154"/>
      <c r="F163" s="154"/>
      <c r="G163" s="154"/>
      <c r="H163" s="154"/>
      <c r="I163" s="63">
        <f t="shared" si="30"/>
        <v>0</v>
      </c>
      <c r="J163" s="1"/>
      <c r="K163" s="1"/>
      <c r="L163" s="111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50"/>
      <c r="Y163" s="119">
        <f t="shared" si="31"/>
        <v>0</v>
      </c>
      <c r="Z163" s="113">
        <f t="shared" si="32"/>
        <v>0</v>
      </c>
    </row>
    <row r="164" spans="1:26" s="145" customFormat="1" ht="38.25" hidden="1" x14ac:dyDescent="0.2">
      <c r="A164" s="85"/>
      <c r="B164" s="86"/>
      <c r="C164" s="132">
        <v>572</v>
      </c>
      <c r="D164" s="69" t="s">
        <v>225</v>
      </c>
      <c r="E164" s="154"/>
      <c r="F164" s="154"/>
      <c r="G164" s="154"/>
      <c r="H164" s="154"/>
      <c r="I164" s="63">
        <f t="shared" si="30"/>
        <v>0</v>
      </c>
      <c r="J164" s="1"/>
      <c r="K164" s="1"/>
      <c r="L164" s="111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50"/>
      <c r="Y164" s="119">
        <f t="shared" si="31"/>
        <v>0</v>
      </c>
      <c r="Z164" s="113">
        <f t="shared" si="32"/>
        <v>0</v>
      </c>
    </row>
    <row r="165" spans="1:26" s="145" customFormat="1" ht="25.5" hidden="1" x14ac:dyDescent="0.2">
      <c r="A165" s="85"/>
      <c r="B165" s="86"/>
      <c r="C165" s="132">
        <v>573</v>
      </c>
      <c r="D165" s="69" t="s">
        <v>226</v>
      </c>
      <c r="E165" s="154"/>
      <c r="F165" s="154"/>
      <c r="G165" s="154"/>
      <c r="H165" s="154"/>
      <c r="I165" s="63">
        <f t="shared" si="30"/>
        <v>0</v>
      </c>
      <c r="J165" s="1"/>
      <c r="K165" s="1"/>
      <c r="L165" s="111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50"/>
      <c r="Y165" s="119">
        <f t="shared" si="31"/>
        <v>0</v>
      </c>
      <c r="Z165" s="113">
        <f t="shared" si="32"/>
        <v>0</v>
      </c>
    </row>
    <row r="166" spans="1:26" s="145" customFormat="1" ht="38.25" hidden="1" x14ac:dyDescent="0.2">
      <c r="A166" s="85"/>
      <c r="B166" s="86"/>
      <c r="C166" s="132">
        <v>574</v>
      </c>
      <c r="D166" s="69" t="s">
        <v>227</v>
      </c>
      <c r="E166" s="154"/>
      <c r="F166" s="154"/>
      <c r="G166" s="154"/>
      <c r="H166" s="154"/>
      <c r="I166" s="63">
        <f t="shared" si="30"/>
        <v>0</v>
      </c>
      <c r="J166" s="1"/>
      <c r="K166" s="1"/>
      <c r="L166" s="111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50"/>
      <c r="Y166" s="119">
        <f t="shared" si="31"/>
        <v>0</v>
      </c>
      <c r="Z166" s="113">
        <f t="shared" si="32"/>
        <v>0</v>
      </c>
    </row>
    <row r="167" spans="1:26" s="145" customFormat="1" ht="38.25" hidden="1" x14ac:dyDescent="0.2">
      <c r="A167" s="85"/>
      <c r="B167" s="86"/>
      <c r="C167" s="132">
        <v>575</v>
      </c>
      <c r="D167" s="69" t="s">
        <v>228</v>
      </c>
      <c r="E167" s="154"/>
      <c r="F167" s="154"/>
      <c r="G167" s="154"/>
      <c r="H167" s="154"/>
      <c r="I167" s="63">
        <f t="shared" si="30"/>
        <v>0</v>
      </c>
      <c r="J167" s="1"/>
      <c r="K167" s="1"/>
      <c r="L167" s="111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50"/>
      <c r="Y167" s="119">
        <f t="shared" si="31"/>
        <v>0</v>
      </c>
      <c r="Z167" s="113">
        <f t="shared" si="32"/>
        <v>0</v>
      </c>
    </row>
    <row r="168" spans="1:26" s="145" customFormat="1" ht="38.25" hidden="1" x14ac:dyDescent="0.2">
      <c r="A168" s="85"/>
      <c r="B168" s="86"/>
      <c r="C168" s="132">
        <v>576</v>
      </c>
      <c r="D168" s="69" t="s">
        <v>229</v>
      </c>
      <c r="E168" s="154"/>
      <c r="F168" s="154"/>
      <c r="G168" s="154"/>
      <c r="H168" s="154"/>
      <c r="I168" s="63">
        <f t="shared" si="30"/>
        <v>0</v>
      </c>
      <c r="J168" s="1"/>
      <c r="K168" s="1"/>
      <c r="L168" s="111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50"/>
      <c r="Y168" s="119">
        <f t="shared" si="31"/>
        <v>0</v>
      </c>
      <c r="Z168" s="113">
        <f t="shared" si="32"/>
        <v>0</v>
      </c>
    </row>
    <row r="169" spans="1:26" s="145" customFormat="1" ht="38.25" hidden="1" x14ac:dyDescent="0.2">
      <c r="A169" s="85"/>
      <c r="B169" s="86"/>
      <c r="C169" s="132">
        <v>577</v>
      </c>
      <c r="D169" s="69" t="s">
        <v>230</v>
      </c>
      <c r="E169" s="154"/>
      <c r="F169" s="154"/>
      <c r="G169" s="154"/>
      <c r="H169" s="154"/>
      <c r="I169" s="63">
        <f t="shared" si="30"/>
        <v>0</v>
      </c>
      <c r="J169" s="1"/>
      <c r="K169" s="1"/>
      <c r="L169" s="111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50"/>
      <c r="Y169" s="119">
        <f t="shared" si="31"/>
        <v>0</v>
      </c>
      <c r="Z169" s="113">
        <f t="shared" si="32"/>
        <v>0</v>
      </c>
    </row>
    <row r="170" spans="1:26" s="145" customFormat="1" ht="38.25" hidden="1" x14ac:dyDescent="0.2">
      <c r="A170" s="85"/>
      <c r="B170" s="86"/>
      <c r="C170" s="132">
        <v>578</v>
      </c>
      <c r="D170" s="69" t="s">
        <v>231</v>
      </c>
      <c r="E170" s="154"/>
      <c r="F170" s="154"/>
      <c r="G170" s="154"/>
      <c r="H170" s="154"/>
      <c r="I170" s="63">
        <f t="shared" si="30"/>
        <v>0</v>
      </c>
      <c r="J170" s="1"/>
      <c r="K170" s="1"/>
      <c r="L170" s="111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50"/>
      <c r="Y170" s="119">
        <f t="shared" si="31"/>
        <v>0</v>
      </c>
      <c r="Z170" s="113">
        <f t="shared" si="32"/>
        <v>0</v>
      </c>
    </row>
    <row r="171" spans="1:26" s="145" customFormat="1" ht="51" hidden="1" x14ac:dyDescent="0.2">
      <c r="A171" s="85"/>
      <c r="B171" s="86"/>
      <c r="C171" s="132">
        <v>579</v>
      </c>
      <c r="D171" s="69" t="s">
        <v>232</v>
      </c>
      <c r="E171" s="154"/>
      <c r="F171" s="154"/>
      <c r="G171" s="154"/>
      <c r="H171" s="154"/>
      <c r="I171" s="63">
        <f t="shared" si="30"/>
        <v>0</v>
      </c>
      <c r="J171" s="1"/>
      <c r="K171" s="1"/>
      <c r="L171" s="111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50"/>
      <c r="Y171" s="119">
        <f t="shared" si="31"/>
        <v>0</v>
      </c>
      <c r="Z171" s="113">
        <f t="shared" si="32"/>
        <v>0</v>
      </c>
    </row>
    <row r="172" spans="1:26" s="145" customFormat="1" ht="25.5" hidden="1" x14ac:dyDescent="0.2">
      <c r="A172" s="85"/>
      <c r="B172" s="86"/>
      <c r="C172" s="132">
        <v>580</v>
      </c>
      <c r="D172" s="69" t="s">
        <v>233</v>
      </c>
      <c r="E172" s="154"/>
      <c r="F172" s="154"/>
      <c r="G172" s="154"/>
      <c r="H172" s="154"/>
      <c r="I172" s="63">
        <f t="shared" si="30"/>
        <v>0</v>
      </c>
      <c r="J172" s="1"/>
      <c r="K172" s="1"/>
      <c r="L172" s="111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50"/>
      <c r="Y172" s="119">
        <f t="shared" si="31"/>
        <v>0</v>
      </c>
      <c r="Z172" s="113">
        <f t="shared" si="32"/>
        <v>0</v>
      </c>
    </row>
    <row r="173" spans="1:26" s="145" customFormat="1" ht="25.5" hidden="1" x14ac:dyDescent="0.2">
      <c r="A173" s="85"/>
      <c r="B173" s="86"/>
      <c r="C173" s="132">
        <v>581</v>
      </c>
      <c r="D173" s="69" t="s">
        <v>234</v>
      </c>
      <c r="E173" s="154"/>
      <c r="F173" s="154"/>
      <c r="G173" s="154"/>
      <c r="H173" s="154"/>
      <c r="I173" s="63">
        <f t="shared" si="30"/>
        <v>0</v>
      </c>
      <c r="J173" s="1"/>
      <c r="K173" s="1"/>
      <c r="L173" s="111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50"/>
      <c r="Y173" s="119">
        <f t="shared" si="31"/>
        <v>0</v>
      </c>
      <c r="Z173" s="113">
        <f t="shared" si="32"/>
        <v>0</v>
      </c>
    </row>
    <row r="174" spans="1:26" s="145" customFormat="1" ht="38.25" hidden="1" x14ac:dyDescent="0.2">
      <c r="A174" s="85"/>
      <c r="B174" s="137" t="s">
        <v>81</v>
      </c>
      <c r="C174" s="132">
        <v>582</v>
      </c>
      <c r="D174" s="69" t="s">
        <v>235</v>
      </c>
      <c r="E174" s="154"/>
      <c r="F174" s="154"/>
      <c r="G174" s="154"/>
      <c r="H174" s="154"/>
      <c r="I174" s="63">
        <f t="shared" si="30"/>
        <v>0</v>
      </c>
      <c r="J174" s="1"/>
      <c r="K174" s="1"/>
      <c r="L174" s="111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50"/>
      <c r="Y174" s="119">
        <f t="shared" si="31"/>
        <v>0</v>
      </c>
      <c r="Z174" s="113">
        <f t="shared" si="32"/>
        <v>0</v>
      </c>
    </row>
    <row r="175" spans="1:26" s="145" customFormat="1" ht="51" hidden="1" x14ac:dyDescent="0.2">
      <c r="A175" s="85"/>
      <c r="B175" s="137" t="s">
        <v>81</v>
      </c>
      <c r="C175" s="132">
        <v>583</v>
      </c>
      <c r="D175" s="155" t="s">
        <v>236</v>
      </c>
      <c r="E175" s="154"/>
      <c r="F175" s="154"/>
      <c r="G175" s="154"/>
      <c r="H175" s="154"/>
      <c r="I175" s="63">
        <f t="shared" si="30"/>
        <v>0</v>
      </c>
      <c r="J175" s="1"/>
      <c r="K175" s="1"/>
      <c r="L175" s="111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50"/>
      <c r="Y175" s="119">
        <f t="shared" si="31"/>
        <v>0</v>
      </c>
      <c r="Z175" s="113">
        <f t="shared" si="32"/>
        <v>0</v>
      </c>
    </row>
    <row r="176" spans="1:26" s="145" customFormat="1" ht="51" hidden="1" x14ac:dyDescent="0.2">
      <c r="A176" s="85"/>
      <c r="B176" s="137" t="s">
        <v>81</v>
      </c>
      <c r="C176" s="132">
        <v>584</v>
      </c>
      <c r="D176" s="69" t="s">
        <v>237</v>
      </c>
      <c r="E176" s="154"/>
      <c r="F176" s="154"/>
      <c r="G176" s="154"/>
      <c r="H176" s="154"/>
      <c r="I176" s="63">
        <f t="shared" si="30"/>
        <v>0</v>
      </c>
      <c r="J176" s="1"/>
      <c r="K176" s="1"/>
      <c r="L176" s="111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50"/>
      <c r="Y176" s="119">
        <f t="shared" si="31"/>
        <v>0</v>
      </c>
      <c r="Z176" s="113">
        <f t="shared" si="32"/>
        <v>0</v>
      </c>
    </row>
    <row r="177" spans="1:26" s="145" customFormat="1" ht="38.25" hidden="1" x14ac:dyDescent="0.2">
      <c r="A177" s="85"/>
      <c r="B177" s="137" t="s">
        <v>81</v>
      </c>
      <c r="C177" s="132">
        <v>585</v>
      </c>
      <c r="D177" s="69" t="s">
        <v>238</v>
      </c>
      <c r="E177" s="154"/>
      <c r="F177" s="154"/>
      <c r="G177" s="154"/>
      <c r="H177" s="154"/>
      <c r="I177" s="63">
        <f t="shared" si="30"/>
        <v>0</v>
      </c>
      <c r="J177" s="1"/>
      <c r="K177" s="1"/>
      <c r="L177" s="111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50"/>
      <c r="Y177" s="119">
        <f t="shared" si="31"/>
        <v>0</v>
      </c>
      <c r="Z177" s="113">
        <f t="shared" si="32"/>
        <v>0</v>
      </c>
    </row>
    <row r="178" spans="1:26" s="145" customFormat="1" ht="38.25" hidden="1" x14ac:dyDescent="0.2">
      <c r="A178" s="85"/>
      <c r="B178" s="137" t="s">
        <v>81</v>
      </c>
      <c r="C178" s="132">
        <v>586</v>
      </c>
      <c r="D178" s="69" t="s">
        <v>239</v>
      </c>
      <c r="E178" s="154"/>
      <c r="F178" s="154"/>
      <c r="G178" s="154"/>
      <c r="H178" s="154"/>
      <c r="I178" s="63">
        <f>SUM(E178:H178)</f>
        <v>0</v>
      </c>
      <c r="J178" s="1"/>
      <c r="K178" s="1"/>
      <c r="L178" s="111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50"/>
      <c r="Y178" s="119">
        <f t="shared" si="31"/>
        <v>0</v>
      </c>
      <c r="Z178" s="113">
        <f t="shared" si="32"/>
        <v>0</v>
      </c>
    </row>
    <row r="179" spans="1:26" s="145" customFormat="1" hidden="1" x14ac:dyDescent="0.2">
      <c r="A179" s="85"/>
      <c r="B179" s="86"/>
      <c r="C179" s="132" t="s">
        <v>240</v>
      </c>
      <c r="D179" s="69" t="s">
        <v>241</v>
      </c>
      <c r="E179" s="154"/>
      <c r="F179" s="154"/>
      <c r="G179" s="154"/>
      <c r="H179" s="154"/>
      <c r="I179" s="63">
        <f>SUM(E179:H179)</f>
        <v>0</v>
      </c>
      <c r="J179" s="1"/>
      <c r="K179" s="1"/>
      <c r="L179" s="111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50"/>
      <c r="Y179" s="119">
        <f t="shared" si="31"/>
        <v>0</v>
      </c>
      <c r="Z179" s="113">
        <f t="shared" si="32"/>
        <v>0</v>
      </c>
    </row>
    <row r="180" spans="1:26" s="58" customFormat="1" hidden="1" x14ac:dyDescent="0.2">
      <c r="A180" s="59" t="s">
        <v>242</v>
      </c>
      <c r="B180" s="59"/>
      <c r="C180" s="60"/>
      <c r="D180" s="61" t="s">
        <v>243</v>
      </c>
      <c r="E180" s="62">
        <f>E181</f>
        <v>0</v>
      </c>
      <c r="F180" s="62">
        <f>F181</f>
        <v>0</v>
      </c>
      <c r="G180" s="62">
        <f>G181</f>
        <v>0</v>
      </c>
      <c r="H180" s="62">
        <f>H181</f>
        <v>0</v>
      </c>
      <c r="I180" s="84">
        <f>SUM(E180:H180)</f>
        <v>0</v>
      </c>
      <c r="J180" s="1"/>
      <c r="K180" s="1"/>
      <c r="L180" s="111"/>
      <c r="M180" s="62">
        <f t="shared" ref="M180:X180" si="33">M181</f>
        <v>0</v>
      </c>
      <c r="N180" s="62">
        <f t="shared" si="33"/>
        <v>0</v>
      </c>
      <c r="O180" s="62">
        <f t="shared" si="33"/>
        <v>0</v>
      </c>
      <c r="P180" s="62">
        <f t="shared" si="33"/>
        <v>0</v>
      </c>
      <c r="Q180" s="62">
        <f t="shared" si="33"/>
        <v>0</v>
      </c>
      <c r="R180" s="62">
        <f t="shared" si="33"/>
        <v>0</v>
      </c>
      <c r="S180" s="62">
        <f t="shared" si="33"/>
        <v>0</v>
      </c>
      <c r="T180" s="62">
        <f t="shared" si="33"/>
        <v>0</v>
      </c>
      <c r="U180" s="62">
        <f t="shared" si="33"/>
        <v>0</v>
      </c>
      <c r="V180" s="62">
        <f t="shared" si="33"/>
        <v>0</v>
      </c>
      <c r="W180" s="62"/>
      <c r="X180" s="156">
        <f t="shared" si="33"/>
        <v>0</v>
      </c>
      <c r="Y180" s="116">
        <f>Y181</f>
        <v>0</v>
      </c>
      <c r="Z180" s="113">
        <f t="shared" si="32"/>
        <v>0</v>
      </c>
    </row>
    <row r="181" spans="1:26" hidden="1" x14ac:dyDescent="0.2">
      <c r="A181" s="132"/>
      <c r="B181" s="70" t="s">
        <v>64</v>
      </c>
      <c r="C181" s="132"/>
      <c r="D181" s="69" t="s">
        <v>244</v>
      </c>
      <c r="E181" s="71"/>
      <c r="F181" s="71"/>
      <c r="G181" s="71"/>
      <c r="H181" s="71"/>
      <c r="I181" s="63">
        <f>SUM(E181:H181)</f>
        <v>0</v>
      </c>
      <c r="L181" s="11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117"/>
      <c r="Y181" s="119">
        <f>SUM(M181:X181)</f>
        <v>0</v>
      </c>
      <c r="Z181" s="113">
        <f t="shared" si="32"/>
        <v>0</v>
      </c>
    </row>
    <row r="182" spans="1:26" s="58" customFormat="1" ht="16.5" hidden="1" thickBot="1" x14ac:dyDescent="0.25">
      <c r="A182" s="157" t="s">
        <v>245</v>
      </c>
      <c r="B182" s="158"/>
      <c r="C182" s="158"/>
      <c r="D182" s="159" t="s">
        <v>246</v>
      </c>
      <c r="E182" s="160"/>
      <c r="F182" s="160"/>
      <c r="G182" s="160"/>
      <c r="H182" s="160"/>
      <c r="I182" s="96">
        <f>SUM(E182:H182)</f>
        <v>0</v>
      </c>
      <c r="J182" s="1"/>
      <c r="K182" s="1"/>
      <c r="L182" s="111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1"/>
      <c r="Y182" s="162">
        <f>+X183</f>
        <v>239247</v>
      </c>
      <c r="Z182" s="113"/>
    </row>
    <row r="183" spans="1:26" s="58" customFormat="1" hidden="1" x14ac:dyDescent="0.2">
      <c r="A183" s="163"/>
      <c r="B183" s="164"/>
      <c r="C183" s="164"/>
      <c r="D183" s="22"/>
      <c r="E183" s="165"/>
      <c r="F183" s="165"/>
      <c r="G183" s="165"/>
      <c r="H183" s="165"/>
      <c r="I183" s="166">
        <f>+I12-I21</f>
        <v>0</v>
      </c>
      <c r="J183" s="1"/>
      <c r="K183" s="1"/>
      <c r="L183" s="111"/>
      <c r="M183" s="165">
        <f t="shared" ref="M183:X183" si="34">+M12-M21</f>
        <v>0</v>
      </c>
      <c r="N183" s="165">
        <f t="shared" si="34"/>
        <v>0</v>
      </c>
      <c r="O183" s="165">
        <f t="shared" si="34"/>
        <v>-239247</v>
      </c>
      <c r="P183" s="165">
        <f t="shared" si="34"/>
        <v>0</v>
      </c>
      <c r="Q183" s="165">
        <f t="shared" si="34"/>
        <v>0</v>
      </c>
      <c r="R183" s="165">
        <f t="shared" si="34"/>
        <v>0</v>
      </c>
      <c r="S183" s="165">
        <f t="shared" si="34"/>
        <v>0</v>
      </c>
      <c r="T183" s="165">
        <f t="shared" si="34"/>
        <v>0</v>
      </c>
      <c r="U183" s="165">
        <f t="shared" si="34"/>
        <v>0</v>
      </c>
      <c r="V183" s="165">
        <f t="shared" si="34"/>
        <v>0</v>
      </c>
      <c r="W183" s="165">
        <f t="shared" si="34"/>
        <v>0</v>
      </c>
      <c r="X183" s="165">
        <f t="shared" si="34"/>
        <v>239247</v>
      </c>
      <c r="Y183" s="167"/>
      <c r="Z183" s="67"/>
    </row>
    <row r="184" spans="1:26" s="58" customFormat="1" hidden="1" x14ac:dyDescent="0.2">
      <c r="A184" s="163"/>
      <c r="B184" s="164"/>
      <c r="C184" s="164"/>
      <c r="D184" s="14" t="s">
        <v>247</v>
      </c>
      <c r="E184" s="168">
        <f>E21-(E47+E181+E182)</f>
        <v>2115295</v>
      </c>
      <c r="F184" s="168">
        <f>F21-(F47+F181+F182)</f>
        <v>0</v>
      </c>
      <c r="G184" s="168">
        <f>G21-(G47+G181+G182)</f>
        <v>0</v>
      </c>
      <c r="H184" s="168">
        <f>H21-(H47+H181+H182)</f>
        <v>0</v>
      </c>
      <c r="I184" s="169">
        <f>I21-(I47+I181+I182)</f>
        <v>2115295</v>
      </c>
      <c r="J184" s="1"/>
      <c r="K184" s="1"/>
      <c r="L184" s="111"/>
      <c r="M184" s="170"/>
      <c r="N184" s="170"/>
      <c r="O184" s="170"/>
      <c r="P184" s="170"/>
      <c r="Q184" s="170"/>
      <c r="R184" s="170"/>
      <c r="S184" s="170"/>
      <c r="T184" s="170"/>
      <c r="U184" s="171"/>
      <c r="V184" s="171"/>
      <c r="W184" s="171"/>
      <c r="X184" s="172"/>
      <c r="Y184" s="169"/>
      <c r="Z184" s="67"/>
    </row>
    <row r="185" spans="1:26" x14ac:dyDescent="0.2">
      <c r="L185" s="4"/>
      <c r="Y185" s="173"/>
    </row>
    <row r="186" spans="1:26" x14ac:dyDescent="0.2">
      <c r="L186" s="4"/>
      <c r="Y186" s="173"/>
    </row>
  </sheetData>
  <mergeCells count="17">
    <mergeCell ref="U7:U10"/>
    <mergeCell ref="V7:V10"/>
    <mergeCell ref="W7:W10"/>
    <mergeCell ref="X7:X10"/>
    <mergeCell ref="Y7:Y11"/>
    <mergeCell ref="A9:D9"/>
    <mergeCell ref="A10:D10"/>
    <mergeCell ref="M6:X6"/>
    <mergeCell ref="I7:I10"/>
    <mergeCell ref="M7:M10"/>
    <mergeCell ref="N7:N10"/>
    <mergeCell ref="O7:O10"/>
    <mergeCell ref="P7:P10"/>
    <mergeCell ref="Q7:Q10"/>
    <mergeCell ref="R7:R10"/>
    <mergeCell ref="S7:S10"/>
    <mergeCell ref="T7:T10"/>
  </mergeCells>
  <pageMargins left="0" right="0" top="0" bottom="0" header="0" footer="0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MAULE 50</vt:lpstr>
      <vt:lpstr>'MAULE 50'!Área_de_impresión</vt:lpstr>
      <vt:lpstr>'MAULE 50'!Títulos_a_imprimir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2021-10-29T04:30:02Z</dcterms:created>
  <dcterms:modified xsi:type="dcterms:W3CDTF">2021-10-29T04:30:38Z</dcterms:modified>
</cp:coreProperties>
</file>